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320" yWindow="0" windowWidth="15480" windowHeight="1176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Arkusz1!$A$4:$J$236</definedName>
    <definedName name="_xlnm.Print_Area" localSheetId="0">Arkusz1!$A$1:$I$236</definedName>
  </definedNames>
  <calcPr calcId="145621"/>
</workbook>
</file>

<file path=xl/calcChain.xml><?xml version="1.0" encoding="utf-8"?>
<calcChain xmlns="http://schemas.openxmlformats.org/spreadsheetml/2006/main">
  <c r="G163" i="1" l="1"/>
  <c r="G158" i="1"/>
  <c r="G42" i="1" l="1"/>
  <c r="G40" i="1"/>
  <c r="G8" i="1" l="1"/>
  <c r="G216" i="1"/>
  <c r="G116" i="1" l="1"/>
  <c r="G232" i="1" l="1"/>
  <c r="G220" i="1"/>
  <c r="G11" i="1"/>
</calcChain>
</file>

<file path=xl/sharedStrings.xml><?xml version="1.0" encoding="utf-8"?>
<sst xmlns="http://schemas.openxmlformats.org/spreadsheetml/2006/main" count="614" uniqueCount="300">
  <si>
    <t>Harmonogram naborów wniosków o dofinansowanie dla Regionalnego Programu Operacyjnego Województwa Zachodniopomorskiego 2014-2020 na 2017rok</t>
  </si>
  <si>
    <t>*Harmonogram może ulec zmianie. Dokumenty programowe opublikowane są na stronie Instytucji Zarządzającej</t>
  </si>
  <si>
    <t>publikacja ogłoszenia</t>
  </si>
  <si>
    <t>nabór wniosków otwarcie</t>
  </si>
  <si>
    <t>nabór wniosków zamknięcie</t>
  </si>
  <si>
    <t>Typy projektów mogących uzyskać dofinansowanie</t>
  </si>
  <si>
    <t>Instytucja ogłaszająca konkurs</t>
  </si>
  <si>
    <t>I GOSPODARKA, INNOWACJE, NOWOCZESNE TECHNOLOGIE</t>
  </si>
  <si>
    <t>1.1</t>
  </si>
  <si>
    <t>1.1 Projekty badawczo- rozwojowe przedsiębiorstw</t>
  </si>
  <si>
    <t>Urząd Marszałkowski Województwa Zachodniopomorskiego</t>
  </si>
  <si>
    <t>TYP 2: Projekty badawczo-rozwojowe przedsiębiorstw wraz z przygotowaniem do wdrożenia w działalności gospodarczej</t>
  </si>
  <si>
    <t>30.11.2017</t>
  </si>
  <si>
    <t>02.03.2018</t>
  </si>
  <si>
    <t>1.2</t>
  </si>
  <si>
    <t>1.2 Rozwój infrastruktury B+R w przedsiębiorstwach</t>
  </si>
  <si>
    <t>02.01.2018</t>
  </si>
  <si>
    <t>TYP 1 Inwestycje w publiczną infrastrukturę B+R na rzecz przedsiębiorstw</t>
  </si>
  <si>
    <t>1.4</t>
  </si>
  <si>
    <t>1.4 Wdrażanie wyników prac B+R</t>
  </si>
  <si>
    <t>1.5</t>
  </si>
  <si>
    <t>1.5 Inwestycje przedsiębiorstw wspierające rozwój regionalnych specjalizacji oraz inteligentnych specjalizacji</t>
  </si>
  <si>
    <t>1.6</t>
  </si>
  <si>
    <t>1.6 Tworzenie nowych miejsc pracy na obszarze Specjalnej Stefy Włączenia</t>
  </si>
  <si>
    <t>1.7</t>
  </si>
  <si>
    <t>1.7 Inwestycje przedsiębiorstw w ramach strategii ZIT dla Szczecińskiego Obszaru Metropolitarnego</t>
  </si>
  <si>
    <t>1.8</t>
  </si>
  <si>
    <t>1.8 Inwestycje przedsiębiorstw w ramach ZIT dla Koszalińsko- Kołobrzesko- Białogardzkiego Obszaru Funkcjonalnego</t>
  </si>
  <si>
    <t>1.9</t>
  </si>
  <si>
    <t>1.9 Inwestycje w przedsiębiorstwach poprzez instrumenty finansowe</t>
  </si>
  <si>
    <t>Tryb właściwy dla instrumentów finansowych</t>
  </si>
  <si>
    <t>1.10 Tworzenie i rozbudowa infrastruktury na rzecz rozwoju gospodarczego</t>
  </si>
  <si>
    <t>1.11</t>
  </si>
  <si>
    <t>1.11 Tworzenie i rozbudowa infrastruktury na rzecz rozwoju gospodarczego w ramach Strategii ZIT dla Szczecińskiego Obszaru Metropolitarnego</t>
  </si>
  <si>
    <t>1.12</t>
  </si>
  <si>
    <t>1.12 Tworzenie i rozbudowa infrastruktury na rzecz rozwoju gospodarczego w ramach Strategii ZIT dla Koszalińsko- Kołobrzesko- Białogardzkiego Obszaru Funkcjonalnego</t>
  </si>
  <si>
    <t>1.13</t>
  </si>
  <si>
    <t>1.13 Tworzenie i rozbudowa infrastruktury na rzecz rozwoju gospodarczego w ramach Kontraktów Samorządowych</t>
  </si>
  <si>
    <t>1.14</t>
  </si>
  <si>
    <t>1.14 Wzmocnienie pozycji regionalnej gospodarki w wymiarze krajowym i międzynarodowym</t>
  </si>
  <si>
    <t>1.15</t>
  </si>
  <si>
    <t>1.15 Wsparcie kooperacji przedsiębiorstw</t>
  </si>
  <si>
    <t>1.16</t>
  </si>
  <si>
    <t>1.16 Zwiększenie dostępu do usług Instytucji Otoczenia Biznesu</t>
  </si>
  <si>
    <t>1.17</t>
  </si>
  <si>
    <t>1.17  Wzmocnienie procesu wsparcia firm w początkowej fazie rozwoju</t>
  </si>
  <si>
    <t>II GOSPODARKA NISKOEMISYJNA</t>
  </si>
  <si>
    <t>2.1</t>
  </si>
  <si>
    <t>2.1 Zrównoważona multimodalna mobilność miejska i działania adaptacyjne łagodzące zmiany klimatu</t>
  </si>
  <si>
    <t>2.2</t>
  </si>
  <si>
    <t>2.2 Zrównoważona multimodalna mobilność miejska i działania adaptacyjne łagodzące zmiany klimatu w ramach Strategii ZIT dla Szczecińskiego Obszaru Metropolitalnego</t>
  </si>
  <si>
    <t>2.3</t>
  </si>
  <si>
    <t>2.3 Zrównoważona multimodalna mobilność miejska i działania adaptacyjne łagodzące zmiany klimatu w ramach Strategii ZIT dla Koszalińsko-Kołobrzesko-Białogardzkiego Obszaru Funkcjonalnego</t>
  </si>
  <si>
    <t>2.4</t>
  </si>
  <si>
    <t>2.4 Zrównoważona multimodalna mobilność miejska i działania adaptacyjne łagodzące zmiany klimatu w ramach Kontraktów Samorządowych</t>
  </si>
  <si>
    <t>2.5</t>
  </si>
  <si>
    <t>2.5 Modernizacja energetyczna obiektów użyteczności publicznej</t>
  </si>
  <si>
    <t>2.7 Modernizacja energetyczna wielorodzinnych budynków mieszkaniowych</t>
  </si>
  <si>
    <t>2.8 Modernizacja energetyczna wielorodzinnych budynków mieszkaniowych w ramach Strategii ZIT dla Szczecińskiego Obszaru Metropolitalnego</t>
  </si>
  <si>
    <t>2.9</t>
  </si>
  <si>
    <t>2.9 Zastępowanie konwencjonalnych źródeł energii źródłami odnawialnymi</t>
  </si>
  <si>
    <t>2.10 Zwiększenie wykorzystania odnawialnych źródeł</t>
  </si>
  <si>
    <t>2.11</t>
  </si>
  <si>
    <t>2.11 Zwiększenie potencjału sieci energetycznej do odbioru energii z odnawialnych źródeł energii</t>
  </si>
  <si>
    <t>2.12</t>
  </si>
  <si>
    <t>2.12 Rozwój kogeneracyjnych źródeł energii</t>
  </si>
  <si>
    <t>2.13</t>
  </si>
  <si>
    <t>2.13 Modernizacja energetyczna obiektów użyteczności publicznej samorządu województwa</t>
  </si>
  <si>
    <t>III OCHRONA ŚRODOWISKA I ADAPTACJA DO ZMIAN KLIMATU</t>
  </si>
  <si>
    <t>3.1 Ochrona zasobów wodnych</t>
  </si>
  <si>
    <t>3.2</t>
  </si>
  <si>
    <t>3.2 Zarządzanie ryzykiem powodziowym</t>
  </si>
  <si>
    <t>3.3</t>
  </si>
  <si>
    <t>3.4</t>
  </si>
  <si>
    <t>3.4 Adaptacja do zmian klimatu</t>
  </si>
  <si>
    <t>3.5</t>
  </si>
  <si>
    <t>3.5 Wsparcie rozwoju sieci wodociągowych</t>
  </si>
  <si>
    <t>3.6 Wsparcie rozwoju systemów oczyszczania ścieków</t>
  </si>
  <si>
    <t>3.7</t>
  </si>
  <si>
    <t>3.7  Rozwój gospodarki odpadami komunalnymi</t>
  </si>
  <si>
    <t>3.8</t>
  </si>
  <si>
    <t>3.8  Rozwój gospodarki odpadami niebezpiecznymi</t>
  </si>
  <si>
    <t>IV NATURALNE OTOCZENIE CZŁOWIEKA</t>
  </si>
  <si>
    <t>4.1</t>
  </si>
  <si>
    <t>4.1 Dziedzictwo kulturowe</t>
  </si>
  <si>
    <t>4.2</t>
  </si>
  <si>
    <t>4.2 Wzmocnienie instytucji kultury</t>
  </si>
  <si>
    <t>4.3</t>
  </si>
  <si>
    <t>4.3 Ochrona różnorodności biologicznej</t>
  </si>
  <si>
    <t>4.4</t>
  </si>
  <si>
    <t>4.4 Wsparcie nieinfrastrukturalnych form ochrony przyrody</t>
  </si>
  <si>
    <t>4.5 Kształtowanie właściwych postaw człowieka wobec przyrody przez edukację</t>
  </si>
  <si>
    <t>4.6</t>
  </si>
  <si>
    <t>4.6 Wsparcie infrastrukturalnych form ochrony przyrody i krajobrazu</t>
  </si>
  <si>
    <t>4.7</t>
  </si>
  <si>
    <t>4.7 Wsparcie ośrodków rehabilitacji dziko żyjących zwierząt</t>
  </si>
  <si>
    <t>4.8 Podnoszenie jakości ładu przestrzennego</t>
  </si>
  <si>
    <t>4.9</t>
  </si>
  <si>
    <t>4.9 Rozwój zasobów endogenicznych</t>
  </si>
  <si>
    <t>V ZRÓWNOWAŻONY TRANSPORT</t>
  </si>
  <si>
    <t>5.1</t>
  </si>
  <si>
    <t>5.1 Budowa i przebudowa dróg regionalnych (wojewódzkich)</t>
  </si>
  <si>
    <t>5.2</t>
  </si>
  <si>
    <t>5.2  Budowa i przebudowa dróg lokalnych (gminnych i powiatowych) w ramach Strategii ZIT dla Szczecińskiego Obszaru Metropolitalnego</t>
  </si>
  <si>
    <t>5.3</t>
  </si>
  <si>
    <t>5.3  Budowa i przebudowa dróg lokalnych (gminnych i powiatowych) w ramach Strategii ZIT na obszarze Koszalińsko-Kołobrzesko-Białogardzkiego Obszaru Funkcjonalnego</t>
  </si>
  <si>
    <t>5.4</t>
  </si>
  <si>
    <t>5.4 Budowa i przebudowa dróg powiatowych</t>
  </si>
  <si>
    <t>5.5</t>
  </si>
  <si>
    <t>5.5 Budowa, przebudowa i rehabilitacja regionalnych linii kolejowych</t>
  </si>
  <si>
    <t>5.6</t>
  </si>
  <si>
    <t>5.6 Zakup i modernizacja taboru kolejowego na potrzeby przewozów regionalnych</t>
  </si>
  <si>
    <t>5.7</t>
  </si>
  <si>
    <t>5.7 Budowa, rozbudowa lub modernizacja ogólnodostępnej infrastruktury szlaków żeglownych, utrzymanie dróg wodnych</t>
  </si>
  <si>
    <t>VI RYNEK PRACY</t>
  </si>
  <si>
    <t>6.1</t>
  </si>
  <si>
    <t>6.2</t>
  </si>
  <si>
    <t>6.2 Wsparcie adresowane do przedsiębiorstw odczuwających negatywne skutki zmian gospodarczych oraz ich pracowników, mające na celu wspomaganie procesów adaptacyjnych</t>
  </si>
  <si>
    <t>6.3</t>
  </si>
  <si>
    <t>6.3 Wsparcie dla osób zwolnionych, przewidzianych do zwolnienia  lub zagrożonych zwolnieniem  z pracy z przyczyn dotyczących zakładu pracy, realizowane w formie tworzenia i wdrażania programów typu outplacement</t>
  </si>
  <si>
    <t>6.4</t>
  </si>
  <si>
    <t>6.4 Wsparcie przedsiębiorczości, samozatrudnienia oraz tworzenia nowych miejsc pracy, poprzez środki finansowe na rozpoczęcie działalności gospodarczej oraz wsparcie doradczo-szkoleniowe</t>
  </si>
  <si>
    <t>Wojewódzki Urząd Pracy w Szczecinie</t>
  </si>
  <si>
    <t>6.5</t>
  </si>
  <si>
    <t>6.5 Kompleksowe wsparcie dla osób bezrobotnych, nieaktywnych zawodowo i poszukujących pracy znajdujących się w szczególnie trudnej sytuacji na rynku pracy obejmujące pomoc w aktywnym poszukiwaniu pracy oraz działania na rzecz podnoszenia kwalifikacji zawodowych</t>
  </si>
  <si>
    <t>6.6</t>
  </si>
  <si>
    <t>6.6 Programy zapewnienia i zwiększenia dostępu do opieki nad dziećmi w wieku do lat 3</t>
  </si>
  <si>
    <t>6.7</t>
  </si>
  <si>
    <t>6.7 Programy zapewnienia i zwiększenia dostępu do opieki nad dziećmi w wieku do lat 3 w ramach Kontraktów Samorządowych</t>
  </si>
  <si>
    <t>6.8</t>
  </si>
  <si>
    <t>VII WŁĄCZENIE SPOŁECZNE</t>
  </si>
  <si>
    <t>7.1</t>
  </si>
  <si>
    <t>7.1 Programy na rzecz integracji osób i rodzin zagrożonych ubóstwem i/lub wykluczeniem społecznym ukierunkowane na aktywizację społeczno-zawodową wykorzystującą instrumenty aktywizacji edukacyjnej, społecznej, zawodowej</t>
  </si>
  <si>
    <t>TYP 1: Kompleksowe programy aktywizacji społeczno-zawodowej na rzecz integracji osób i rodzin zagrożonych ubóstwem i/lub wykluczeniem społecznym.</t>
  </si>
  <si>
    <t>7.2</t>
  </si>
  <si>
    <t>7.3</t>
  </si>
  <si>
    <t>7.3 Wsparcie dla utworzenia i/lub funkcjonowania  (w tym wzmocnienia potencjału) instytucji wspierających ekonomię społeczną zgodnie z Krajowym Programem Rozwoju Ekonomii Społecznej</t>
  </si>
  <si>
    <t>7.4</t>
  </si>
  <si>
    <t>7.4 Tworzenie miejsc pracy w sektorze ekonomii społecznej m.in. poprzez wsparcie na tworzenie przedsiębiorstw społecznych (w szczególności spółdzielni socjalnych)</t>
  </si>
  <si>
    <t>7.5</t>
  </si>
  <si>
    <t>7.5 Koordynacja rozwoju sektora ekonomii społecznej oraz wsparcie rozwoju sieci kooperacji i partnerstw ekonomii społecznej w województwie</t>
  </si>
  <si>
    <t>7.6</t>
  </si>
  <si>
    <t>7.6 Wsparcie rozwoju usług społecznych świadczonych w interesie ogólnym</t>
  </si>
  <si>
    <t>7.7</t>
  </si>
  <si>
    <t>7.7 Wdrożenie programów wczesnego wykrywania wad rozwojowych i rehabilitacji dzieci z niepełnosprawnościami oraz zagrożonych niepełnosprawnością</t>
  </si>
  <si>
    <t>VIII EDUKACJA</t>
  </si>
  <si>
    <t>8.1</t>
  </si>
  <si>
    <t>8.1 Upowszechnienie edukacji przedszkolnej</t>
  </si>
  <si>
    <t>TYP 3: Rozszerzenie oferty ośrodka wychowania przedszkolnego o dodatkowe zajęcia zwiększające szanse edukacyjne dzieci oraz wyrównujące zdiagnozowane deficyty.</t>
  </si>
  <si>
    <t>TYP 4: Wydłużenie godzin pracy ośrodka wychowania przedszkolnego.</t>
  </si>
  <si>
    <t>8.2</t>
  </si>
  <si>
    <t>8.2 Wsparcie szkół i placówek prowadzących kształcenie ogólne oraz uczniów uczestniczących w kształceniu podstawowym, gimnazjalnym i ponadgimnazjalnym</t>
  </si>
  <si>
    <t>8.3</t>
  </si>
  <si>
    <t>8.3 Wsparcie szkół i placówek prowadzących kształcenie ogólne oraz uczniów uczestniczących w kształceniu podstawowym, gimnazjalnym i ponadgimnazjalnym w ramach Strategii ZIT dla Szczecińskiego Obszaru Metropolitalnego</t>
  </si>
  <si>
    <t>8.4</t>
  </si>
  <si>
    <t>8.4 Upowszechnienie edukacji przedszkolnej oraz wsparcie szkół i placówek prowadzących kształcenie ogólne oraz uczniów uczestniczących w kształceniu podstawowym, gimnazjalnym i ponadgimnazjalnym w ramach Strategii ZIT dla Koszalińsko-Kołobrzesko-Białogardzkiego Obszaru Funkcjonalnego</t>
  </si>
  <si>
    <t>8.5</t>
  </si>
  <si>
    <t xml:space="preserve">8.5 Upowszechnienie edukacji przedszkolnej oraz wsparcie szkół i placówek prowadzących kształcenie ogólne oraz uczniów uczestniczących w kształceniu podstawowym, gimnazjalnym i ponadgimnazjalnym w ramach Kontraktów Samorządowych </t>
  </si>
  <si>
    <t>8.6</t>
  </si>
  <si>
    <t>8.6 Wsparcie szkół i placówek prowadzących kształcenie zawodowe oraz uczniów uczestniczących w kształceniu zawodowym i osób dorosłych uczestniczących w pozaszkolnych formach kształcenia zawodowego</t>
  </si>
  <si>
    <t>TYP 3: Rozwój współpracy szkół lub placówek systemu oświaty prowadzących kształcenie zawodowe z ich otoczeniem społeczno – gospodarczym.</t>
  </si>
  <si>
    <t>TYP 4: Doskonalenie umiejętności i kompetencji zawodowych nauczycieli zawodu i instruktorów praktycznej nauki zawodu, związanych z nauczanym zawodem.</t>
  </si>
  <si>
    <t>TYP 6: Rozwój doradztwa zawodowego w szkołach i placówkach kształcenia zawodowego.</t>
  </si>
  <si>
    <t>8.7</t>
  </si>
  <si>
    <t>8.8</t>
  </si>
  <si>
    <t>8.8 Wsparcie szkół i placówek prowadzących kształcenie zawodowe oraz uczniów uczestniczących w kształceniu zawodowym i osób dorosłych uczestniczących w pozaszkolnych formach kształcenia zawodowego w ramach Strategii ZIT dla Koszalińsko-Kołobrzesko-Białogardzkiego Obszaru Funkcjonalnego</t>
  </si>
  <si>
    <t>8.9</t>
  </si>
  <si>
    <t xml:space="preserve">8.9 Wsparcie szkół i placówek prowadzących kształcenie zawodowe oraz uczniów uczestniczących w kształceniu zawodowym i osób dorosłych uczestniczących w pozaszkolnych formach kształcenia zawodowego w ramach Kontraktów Samorządowych </t>
  </si>
  <si>
    <t>8.10</t>
  </si>
  <si>
    <t>8.10  Wsparcie osób dorosłych, w szczególności osób o niskich kwalifikacjach i osób starszych w zakresie doskonalenia umiejętności wykorzystywania technologii informacyjno-komunikacyjnych i porozumiewania się w językach obcych</t>
  </si>
  <si>
    <t>IX INFRASTRUKTURA PUBLICZNA</t>
  </si>
  <si>
    <t>9.1</t>
  </si>
  <si>
    <t>9.1 Infrastruktura zdrowia</t>
  </si>
  <si>
    <t>9.2</t>
  </si>
  <si>
    <t>9.2 Infrastruktura społeczna</t>
  </si>
  <si>
    <t>9.3</t>
  </si>
  <si>
    <t>9.3 Wspieranie rewitalizacji fizycznej, gospodarczej i społecznej ubogich społeczności i obszarów miejskich i wiejskich</t>
  </si>
  <si>
    <t>Kompleksowa realizacja działań na podstawie planów rewitalizacji obszarów zdegradowanych jako zintegrowane przedsięwzięcia dotyczące wszystkich aspektów rewitalizacji danego obszaru.</t>
  </si>
  <si>
    <t>9.5</t>
  </si>
  <si>
    <t>9.5 Inwestycje w infrastrukturę podmiotów prowadzących kształcenie ogólne na poziomie podstawowym, gimnazjalnym i ponadgimnazjalnym w ramach Kontraktów Samorządowych</t>
  </si>
  <si>
    <t xml:space="preserve">9.6 </t>
  </si>
  <si>
    <t>9.6 Ośrodki popularyzujące naukę</t>
  </si>
  <si>
    <t>9.7</t>
  </si>
  <si>
    <t>9.7 Ośrodki popularyzujące naukę w ramach Kontraktów Samorządowych</t>
  </si>
  <si>
    <t>9.8</t>
  </si>
  <si>
    <t>9.8 Infrastruktura szkolnictwa zawodowego</t>
  </si>
  <si>
    <t>9.9</t>
  </si>
  <si>
    <t>9.9 Infrastruktura szkolnictwa zawodowego w ramach Kontraktów Samorządowych</t>
  </si>
  <si>
    <t>9.10</t>
  </si>
  <si>
    <t>9.10  Wsparcie rozwoju e-usług publicznych</t>
  </si>
  <si>
    <t>7.2  Wsparcie dla tworzenia podmiotów integracji społecznej oraz podmiotów działających na rzecz aktywizacji społeczno-zawodowej</t>
  </si>
  <si>
    <t>9.4 Inwestycje w infrastrukturę podmiotów prowadzących kształcenie ogólne na poziomie podstawowym, gimnazjalnym i ponadgimnazjalnym</t>
  </si>
  <si>
    <t>6.1 Usługi rozwojowe skierowane do przedsiębiorców i pracowników przedsiębiorstw na podstawie systemu popytowego</t>
  </si>
  <si>
    <t xml:space="preserve">Orientacyjna kwota przeznaczona na dofinansowanie projektów w ramach konkursu </t>
  </si>
  <si>
    <t>1.3 Rozwój publicznej infrastruktury badawczej</t>
  </si>
  <si>
    <t xml:space="preserve">Orientacyjna kwota przeznaczona na dofinansowanie projektów w ramach konkursu w euro  (wkład EFRR/EFS)  </t>
  </si>
  <si>
    <t xml:space="preserve"> Urząd Marszałkowski Województwa Zachodniopomorskiego</t>
  </si>
  <si>
    <t>2.6 Modernizacja energetyczna obiektów użyteczności publicznej w ramach Strategii ZIT dla Szczecińskiego Obszaru Metropolitalnego</t>
  </si>
  <si>
    <t>Typ 1 Tworzenie i rozwój infrastruktury B+R w przedsiębiorstwach</t>
  </si>
  <si>
    <t>07.05.2018</t>
  </si>
  <si>
    <t>07.06.2018</t>
  </si>
  <si>
    <t>07.08.2018</t>
  </si>
  <si>
    <t>brak naborów w 2018 r.</t>
  </si>
  <si>
    <t xml:space="preserve"> brak naborów w 2018 r. </t>
  </si>
  <si>
    <t>TYP 1,2 brak naborów w 2018 r.</t>
  </si>
  <si>
    <t xml:space="preserve"> TYP 3: Instrumenty kapitałowe Tryb właściwy dla instrumentów finansowych</t>
  </si>
  <si>
    <t>30.03.2018</t>
  </si>
  <si>
    <t>30.04.2018</t>
  </si>
  <si>
    <t>28.06.2018</t>
  </si>
  <si>
    <t>6.8 Wdrożenie kompleksowych programów zdrowotnych dotyczących chorób negatywnie wpływających na rynek pracy, ułatwiających powroty do pracy, umożliwiające wydłużenie aktywności zawodowej oraz zwiększenie 
zgłaszalności na badania profilaktyczne</t>
  </si>
  <si>
    <t xml:space="preserve">8.7 Wsparcie szkół i placówek prowadzących kształcenie zawodowe oraz uczniów uczestniczących w kształceniu zawodowym i osób dorosłych uczestniczących w pozaszkolnych formach kształcenia zawodowego 
w ramach Strategii ZIT dla Szczecińskiego Obszaru Metropolitalnego </t>
  </si>
  <si>
    <t>15.12.2017</t>
  </si>
  <si>
    <t>15.01.2018</t>
  </si>
  <si>
    <t>15.03.2018</t>
  </si>
  <si>
    <t>TYP 1: Odbudowa, przebudowa, modernizacja i wyposażenie mieszkań chronionych</t>
  </si>
  <si>
    <t>31.10.2017</t>
  </si>
  <si>
    <t>01.12.2017</t>
  </si>
  <si>
    <t>01.02.2018</t>
  </si>
  <si>
    <t>03.12.2018</t>
  </si>
  <si>
    <t>02.04.2018</t>
  </si>
  <si>
    <t>04.05.2018</t>
  </si>
  <si>
    <t>04.07.2018</t>
  </si>
  <si>
    <t>Harmonogram naborów wniosków o dofinansowanie dla Regionalnego Programu Operacyjnego Województwa Zachodniopomorskiego 2014-2020 na 2018 rok</t>
  </si>
  <si>
    <t>05.03.2018</t>
  </si>
  <si>
    <t>06.04.2018</t>
  </si>
  <si>
    <t>TYP 2: Wsparcie indywidualnej i kompleksowej aktywizacji zawodowej osób biernych zawodowo znajdujących się w szczególnie trudnej sytuacji na rynku pracy.</t>
  </si>
  <si>
    <t>08.05.2018</t>
  </si>
  <si>
    <t>08.06.2018</t>
  </si>
  <si>
    <t>29.06.2018</t>
  </si>
  <si>
    <t>TYP 1: Tworzenie nowych miejsc opieki nad dziećmi do lat 3, w tym dostosowanych do potrzeb dzieci z niepełnosprawnościami w istniejących lub nowo tworzonych formach opieki (żłobki i kluby dziecięce oraz w ramach instytucji opiekuna dziennego)</t>
  </si>
  <si>
    <t>TYP 2: Dostosowanie istniejących miejsc opieki nad dziećmi do lat 3 do potrzeb dzieci z niepełnosprawnościami, w tym finansowanie mechanizmu racjonalnych usprawnień, np. zatrudnienie asystenta dziecka, dostosowanie posiłków z uwzględnieniem specyficznych potrzeb żywieniowych wynikających z niepełnosprawności dziecka, zakup pomocy dydaktycznych adekwatnych do specjalnych potrzeb edukacyjnych wynikających z niepełnosprawności, w oparciu o indywidualnie przeprowadzoną diagnozę.</t>
  </si>
  <si>
    <t xml:space="preserve">15.12.2017 </t>
  </si>
  <si>
    <t xml:space="preserve">15.01.2018 </t>
  </si>
  <si>
    <t xml:space="preserve">12.02.2018 </t>
  </si>
  <si>
    <t xml:space="preserve">08.03.2018 </t>
  </si>
  <si>
    <t xml:space="preserve">09.04.2018 </t>
  </si>
  <si>
    <t>TYP 3: Wzmocnienie potencjału społeczności lokalnych na obszarach rewitalizowanych- Schemat A dot. wsparcia na przygotowanie lub aktualizację lokalnych programów rewitalizacji, schemat B dot. wsparcia we wdrażaniu projektów zapisanych w LPR.</t>
  </si>
  <si>
    <t>19.12.2017</t>
  </si>
  <si>
    <t>19.01.2018</t>
  </si>
  <si>
    <t>26.02.2018</t>
  </si>
  <si>
    <t>TYP 1: Aktywna integracja (społeczna, edukacyjna, zawodowa, zdrowotna) osób zagrożonych ubóstwem lub wykluczeniem społecznym poprzez tworzenie podmiotów  integracji społecznej, tj. Centrów Integracji Społecznej, Klubów Integracji Społecznej, Zakładów Aktywności Zawodowej , Warsztatów Terapii Zajęciowej oraz podmiotów działających na rzecz aktywizacji społeczno-zawodowej (których podstawowym zadaniem  nie jest działalność gospodarcza).</t>
  </si>
  <si>
    <t>18.07.2018</t>
  </si>
  <si>
    <t>18.08.2018</t>
  </si>
  <si>
    <t>17.09.2018</t>
  </si>
  <si>
    <t>02.10.2018</t>
  </si>
  <si>
    <t>06.11.2018</t>
  </si>
  <si>
    <t xml:space="preserve">TYP 1: Tworzenie nowych miejsc wychowania przedszkolnego dla dzieci w wieku 3 - 4 lata, w tym dostosowanych do potrzeb dzieci z niepełnosprawnościami, w istniejących lub nowo utworzonych ośrodkach wychowania przedszkolnego (również specjalnych i integracyjnych).
</t>
  </si>
  <si>
    <t>2 395 000 EUR</t>
  </si>
  <si>
    <t>TYP 2: Dostosowanie istniejących miejsc wychowania przedszkolnego do potrzeb dzieci z niepełnosprawnościami lub realizacja dodatkowej oferty edukacyjnej i specjalistycznej umożliwiającej dziecku z niepełnosprawnością udział w wychowaniu przedszkolnym poprzez wyrównanie deficytu wynikającego z niepełnosprawności.</t>
  </si>
  <si>
    <t>TYP 5:  Doskonalenie umiejętności, kompetencji lub kwalifikacji nauczycieli ośrodków wychowania przedszkolnego do pracy z dziećmi w wieku przedszkolnym, w tym w szczególności z dziećmi ze specjalnymi potrzebami edukacyjnymi oraz  w zakresie współpracy nauczycieli z rodzicami, w tym radzenia sobie w sytuacjach trudnych.</t>
  </si>
  <si>
    <t>31.01.2018</t>
  </si>
  <si>
    <t>06.03.2018</t>
  </si>
  <si>
    <t>04.04.2018</t>
  </si>
  <si>
    <t>TYP 1:  Kształcenie u uczniów i słuchaczy kompetencji kluczowych oraz właściwych postaw i umiejętności niezbędnych na rynku pracy.</t>
  </si>
  <si>
    <t xml:space="preserve">TYP 2: Doskonalenie umiejętności, kompetencji lub kwalifikacji nauczycieli prowadzących kształcenie w zakresie stosowania metod i form organizacyjnych sprzyjających kształtowaniu i rozwijaniu u uczniów kompetencji kluczowych niezbędnych na rynku pracy oraz właściwych postaw/umiejętności. </t>
  </si>
  <si>
    <t>TYP 3: Indywidualizacja pracy z uczniem ze szczególnymi potrzebami edukacyjnymi, w tym ucznia młodszego oraz ucznia zdolnego i wsparcie uczniówzagrożonych przedwczesnym zakończeniem nauki szkolnej.</t>
  </si>
  <si>
    <t>TYP 4: Tworzenie warunków dla nauczania opartego na metodzie eksperymentu.</t>
  </si>
  <si>
    <t xml:space="preserve">TYP 5: Korzystanie z technologii informacyjno-komunikacyjnych (TIK). </t>
  </si>
  <si>
    <t>TYP 1: Podnoszenie umiejętności oraz uzyskiwanie kwalifikacji zawodowych przez uczniów i słuchaczy szkół lub placówek systemu oświaty prowadzącychkształcenie zawodowe oraz osób dorosłych zainteresowanych z własnej inicjatywy zdobyciem, uzupełnieniem lub podnoszeniem kwalifikacji zawodowych.</t>
  </si>
  <si>
    <t>6 800 000 EUR</t>
  </si>
  <si>
    <t>TYP 2: Tworzenie w szkołach lub placówkach systemu oświaty prowadzących kształcenie zawodowe warunków odzwierciedlających naturalne warunki pracy właściwe dla nauczanych zawodów poprzez wyposażenie pracowni lub warsztatów szkolnych placówek szkolnictwa zawodowego.</t>
  </si>
  <si>
    <t xml:space="preserve">TYP 5: Tworzenie i rozwój ukierunkowanych branżowo centrów kształcenia zawodowego i ustawicznego (CKZiU). </t>
  </si>
  <si>
    <t>3.3 Poprawa stanu środowiska miejskiego</t>
  </si>
  <si>
    <t>Typ 1 Małe projekty B+R</t>
  </si>
  <si>
    <t xml:space="preserve"> 28.09.2018 </t>
  </si>
  <si>
    <t xml:space="preserve"> 30.10.2018 </t>
  </si>
  <si>
    <t xml:space="preserve"> 04.01.2019 </t>
  </si>
  <si>
    <t xml:space="preserve"> 30.04.2018 </t>
  </si>
  <si>
    <t xml:space="preserve"> 30.05.2018 </t>
  </si>
  <si>
    <t xml:space="preserve"> 30.07.2018 </t>
  </si>
  <si>
    <t xml:space="preserve"> TYP 1: Inwestycje przedsiębiorstw </t>
  </si>
  <si>
    <t xml:space="preserve">28.09.2018 </t>
  </si>
  <si>
    <t>Typ 1: Inwestycje w infrastrukturę wyższego szkolnictwa zawodowego służące dostosowaniu jej do potrzeb rynku pracy i regionalnych specjalizacji</t>
  </si>
  <si>
    <t>4 914 000 EUR</t>
  </si>
  <si>
    <t>12 529 000 EUR</t>
  </si>
  <si>
    <t>3 977 000 EUR</t>
  </si>
  <si>
    <t xml:space="preserve">4 500 000 EUR </t>
  </si>
  <si>
    <t>4 400 000 EUR</t>
  </si>
  <si>
    <t>7 498 000 EUR</t>
  </si>
  <si>
    <t>31.05.2018</t>
  </si>
  <si>
    <t>31.08.2018</t>
  </si>
  <si>
    <t>30.11.2018</t>
  </si>
  <si>
    <t>TYP 1:  Wsparcie projektów z zakresu infrastruktury turystyki aktywnej i uzdrowiskowej, bazującej na endogenicznych potencjałach obszaru, mającej charakter prozatrudnieniowy.</t>
  </si>
  <si>
    <t>01.10.2018</t>
  </si>
  <si>
    <t>30.01.2018</t>
  </si>
  <si>
    <t>02.07.2018</t>
  </si>
  <si>
    <t>Tryb pozakonkursowy</t>
  </si>
  <si>
    <t xml:space="preserve">Tryb pozakonkursowy
</t>
  </si>
  <si>
    <t>Tryb pozakonkursowy 1 typ</t>
  </si>
  <si>
    <t>Tryb pozakonkursowy 3 typ</t>
  </si>
  <si>
    <t>Tryb pozakonkursowy - typ 2</t>
  </si>
  <si>
    <t>TYP 1: Komplementarne usługi wsparcia ekonomii społecznej</t>
  </si>
  <si>
    <t>5 250 000 EUR</t>
  </si>
  <si>
    <t>1. Rozwój form małej retencji wodnej,
2. Budowa lub modernizacja urządzeń wodnych małej retencji,
3. Zwiększenie retencji jeziornej lub korytowej,
4. Rozwój lub odtworzenie naturalnych ekosystemów retencjonujących wodę</t>
  </si>
  <si>
    <t>09.03.2018</t>
  </si>
  <si>
    <t>06.02.2018</t>
  </si>
  <si>
    <t>29.06.2018 r.</t>
  </si>
  <si>
    <t xml:space="preserve">01.08.2018 </t>
  </si>
  <si>
    <t>27.09.2018</t>
  </si>
  <si>
    <t xml:space="preserve"> TYP 1: Innowacyjne inwestycje przedsiębiorstw -  sektor budownictwa okrętowego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</si>
</sst>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zł&quot;"/>
    <numFmt numFmtId="165" formatCode="#,##0\ [$€-1]"/>
    <numFmt numFmtId="166" formatCode="#,##0.00\ [$€-1];[Red]\-#,##0.00\ [$€-1]"/>
    <numFmt numFmtId="167" formatCode="#,##0\ [$€-1];[Red]\-#,##0\ [$€-1]"/>
  </numFmts>
  <fonts count="23"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20"/>
      <color rgb="FF000000"/>
      <name val="Myriad Pro"/>
      <family val="2"/>
    </font>
    <font>
      <b/>
      <sz val="20"/>
      <color theme="0"/>
      <name val="Myriad Pro"/>
      <family val="2"/>
    </font>
    <font>
      <u/>
      <sz val="20"/>
      <color rgb="FF0000FF"/>
      <name val="Myriad Pro"/>
      <family val="2"/>
    </font>
    <font>
      <b/>
      <sz val="20"/>
      <color rgb="FF000000"/>
      <name val="Myriad Pro"/>
      <family val="2"/>
    </font>
    <font>
      <u/>
      <sz val="11"/>
      <color theme="10"/>
      <name val="Czcionka tekstu podstawowego"/>
      <charset val="238"/>
    </font>
    <font>
      <u/>
      <sz val="20"/>
      <color theme="10"/>
      <name val="Myriad Pro"/>
      <family val="2"/>
    </font>
    <font>
      <sz val="20"/>
      <name val="Myriad Pro"/>
      <family val="2"/>
    </font>
    <font>
      <sz val="20"/>
      <color theme="0"/>
      <name val="Myriad Pro"/>
      <family val="2"/>
    </font>
    <font>
      <sz val="11"/>
      <color theme="1"/>
      <name val="Czcionka tekstu podstawowego"/>
      <family val="2"/>
      <charset val="238"/>
    </font>
    <font>
      <sz val="20"/>
      <color rgb="FFFF0000"/>
      <name val="Myriad Pro"/>
      <family val="2"/>
    </font>
    <font>
      <sz val="20"/>
      <color theme="1"/>
      <name val="Myriad Pro"/>
      <family val="2"/>
    </font>
    <font>
      <strike/>
      <sz val="20"/>
      <color rgb="FF000000"/>
      <name val="Myriad Pro"/>
      <family val="2"/>
    </font>
    <font>
      <strike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u/>
      <sz val="20"/>
      <color theme="0"/>
      <name val="Myriad Pro"/>
      <family val="2"/>
    </font>
    <font>
      <b/>
      <u/>
      <sz val="20"/>
      <color theme="10"/>
      <name val="Myriad Pro"/>
      <family val="2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10"/>
      <color theme="10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rgb="FF92D050"/>
        <bgColor rgb="FFD8D8D8"/>
      </patternFill>
    </fill>
    <fill>
      <patternFill patternType="solid">
        <fgColor rgb="FFD8D8D8"/>
        <bgColor rgb="FFD7E4BC"/>
      </patternFill>
    </fill>
    <fill>
      <patternFill patternType="solid">
        <fgColor rgb="FF00B0F0"/>
        <bgColor rgb="FF33CCCC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CC"/>
      </patternFill>
    </fill>
    <fill>
      <patternFill patternType="solid">
        <fgColor theme="0"/>
        <bgColor rgb="FFD8D8D8"/>
      </patternFill>
    </fill>
    <fill>
      <patternFill patternType="solid">
        <fgColor indexed="6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rgb="FFFFFFCC"/>
      </patternFill>
    </fill>
    <fill>
      <patternFill patternType="solid">
        <fgColor rgb="FF00B0F0"/>
        <bgColor rgb="FFD8D8D8"/>
      </patternFill>
    </fill>
    <fill>
      <patternFill patternType="solid">
        <fgColor rgb="FF0070C0"/>
        <bgColor rgb="FF33CCCC"/>
      </patternFill>
    </fill>
    <fill>
      <patternFill patternType="solid">
        <fgColor rgb="FF0070C0"/>
        <bgColor rgb="FFFFFFCC"/>
      </patternFill>
    </fill>
    <fill>
      <patternFill patternType="solid">
        <fgColor rgb="FF00B050"/>
        <bgColor rgb="FFD8D8D8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FF9900"/>
      </patternFill>
    </fill>
    <fill>
      <patternFill patternType="solid">
        <fgColor rgb="FF00B050"/>
        <bgColor rgb="FF33CC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0" borderId="0"/>
    <xf numFmtId="0" fontId="17" fillId="0" borderId="0"/>
    <xf numFmtId="0" fontId="20" fillId="0" borderId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387">
    <xf numFmtId="0" fontId="0" fillId="0" borderId="0" xfId="0"/>
    <xf numFmtId="0" fontId="7" fillId="10" borderId="1" xfId="2" applyFont="1" applyFill="1" applyBorder="1" applyAlignment="1">
      <alignment horizontal="left" vertical="top" wrapText="1"/>
    </xf>
    <xf numFmtId="0" fontId="7" fillId="6" borderId="1" xfId="2" applyNumberFormat="1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/>
    </xf>
    <xf numFmtId="0" fontId="2" fillId="7" borderId="1" xfId="1" applyNumberFormat="1" applyFont="1" applyFill="1" applyBorder="1" applyAlignment="1" applyProtection="1">
      <alignment horizontal="left" vertical="top" wrapText="1"/>
    </xf>
    <xf numFmtId="164" fontId="2" fillId="0" borderId="1" xfId="0" applyNumberFormat="1" applyFont="1" applyFill="1" applyBorder="1" applyAlignment="1">
      <alignment horizontal="left" vertical="top"/>
    </xf>
    <xf numFmtId="164" fontId="2" fillId="7" borderId="1" xfId="0" applyNumberFormat="1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7" fillId="5" borderId="1" xfId="2" applyNumberFormat="1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165" fontId="2" fillId="7" borderId="1" xfId="0" applyNumberFormat="1" applyFont="1" applyFill="1" applyBorder="1" applyAlignment="1">
      <alignment horizontal="left" vertical="top"/>
    </xf>
    <xf numFmtId="3" fontId="2" fillId="5" borderId="1" xfId="0" applyNumberFormat="1" applyFont="1" applyFill="1" applyBorder="1" applyAlignment="1">
      <alignment horizontal="left" vertical="top" wrapText="1"/>
    </xf>
    <xf numFmtId="3" fontId="2" fillId="7" borderId="1" xfId="0" applyNumberFormat="1" applyFont="1" applyFill="1" applyBorder="1" applyAlignment="1">
      <alignment horizontal="left" vertical="top" wrapText="1"/>
    </xf>
    <xf numFmtId="0" fontId="7" fillId="5" borderId="2" xfId="2" applyNumberFormat="1" applyFont="1" applyFill="1" applyBorder="1" applyAlignment="1">
      <alignment horizontal="left" vertical="top" wrapText="1"/>
    </xf>
    <xf numFmtId="165" fontId="2" fillId="7" borderId="1" xfId="0" applyNumberFormat="1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5" fillId="3" borderId="3" xfId="1" applyNumberFormat="1" applyFont="1" applyFill="1" applyBorder="1" applyAlignment="1" applyProtection="1">
      <alignment horizontal="left" vertical="top" wrapText="1"/>
    </xf>
    <xf numFmtId="3" fontId="5" fillId="3" borderId="3" xfId="1" applyNumberFormat="1" applyFont="1" applyFill="1" applyBorder="1" applyAlignment="1" applyProtection="1">
      <alignment horizontal="left" vertical="top" wrapText="1"/>
    </xf>
    <xf numFmtId="0" fontId="2" fillId="6" borderId="7" xfId="0" applyFont="1" applyFill="1" applyBorder="1" applyAlignment="1">
      <alignment horizontal="left" vertical="top" wrapText="1"/>
    </xf>
    <xf numFmtId="0" fontId="4" fillId="0" borderId="0" xfId="1" applyNumberFormat="1" applyFont="1" applyFill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5" borderId="2" xfId="0" applyFont="1" applyFill="1" applyBorder="1" applyAlignment="1">
      <alignment horizontal="left" vertical="top" wrapText="1"/>
    </xf>
    <xf numFmtId="0" fontId="2" fillId="5" borderId="11" xfId="0" applyFont="1" applyFill="1" applyBorder="1" applyAlignment="1">
      <alignment horizontal="left" vertical="top" wrapText="1"/>
    </xf>
    <xf numFmtId="0" fontId="7" fillId="6" borderId="4" xfId="2" applyNumberFormat="1" applyFont="1" applyFill="1" applyBorder="1" applyAlignment="1">
      <alignment horizontal="left" vertical="top" wrapText="1"/>
    </xf>
    <xf numFmtId="164" fontId="2" fillId="5" borderId="6" xfId="0" applyNumberFormat="1" applyFont="1" applyFill="1" applyBorder="1" applyAlignment="1">
      <alignment horizontal="left" vertical="top" wrapText="1"/>
    </xf>
    <xf numFmtId="165" fontId="2" fillId="7" borderId="2" xfId="0" applyNumberFormat="1" applyFont="1" applyFill="1" applyBorder="1" applyAlignment="1">
      <alignment horizontal="left" vertical="top" wrapText="1"/>
    </xf>
    <xf numFmtId="0" fontId="7" fillId="6" borderId="2" xfId="2" applyNumberFormat="1" applyFont="1" applyFill="1" applyBorder="1" applyAlignment="1">
      <alignment horizontal="left" vertical="top" wrapText="1"/>
    </xf>
    <xf numFmtId="0" fontId="3" fillId="14" borderId="6" xfId="0" applyFont="1" applyFill="1" applyBorder="1" applyAlignment="1">
      <alignment horizontal="left" vertical="top" wrapText="1"/>
    </xf>
    <xf numFmtId="165" fontId="3" fillId="14" borderId="6" xfId="0" applyNumberFormat="1" applyFont="1" applyFill="1" applyBorder="1" applyAlignment="1">
      <alignment horizontal="left" vertical="top" wrapText="1"/>
    </xf>
    <xf numFmtId="165" fontId="3" fillId="12" borderId="6" xfId="0" applyNumberFormat="1" applyFont="1" applyFill="1" applyBorder="1" applyAlignment="1">
      <alignment horizontal="left" vertical="top" wrapText="1"/>
    </xf>
    <xf numFmtId="0" fontId="18" fillId="14" borderId="7" xfId="2" applyNumberFormat="1" applyFont="1" applyFill="1" applyBorder="1" applyAlignment="1">
      <alignment horizontal="left" vertical="top" wrapText="1"/>
    </xf>
    <xf numFmtId="164" fontId="3" fillId="12" borderId="6" xfId="0" applyNumberFormat="1" applyFont="1" applyFill="1" applyBorder="1" applyAlignment="1">
      <alignment horizontal="left" vertical="top" wrapText="1"/>
    </xf>
    <xf numFmtId="0" fontId="3" fillId="12" borderId="5" xfId="0" applyFont="1" applyFill="1" applyBorder="1" applyAlignment="1">
      <alignment horizontal="left" vertical="top"/>
    </xf>
    <xf numFmtId="0" fontId="3" fillId="12" borderId="1" xfId="0" applyFont="1" applyFill="1" applyBorder="1" applyAlignment="1">
      <alignment horizontal="left" vertical="top"/>
    </xf>
    <xf numFmtId="0" fontId="5" fillId="12" borderId="6" xfId="0" applyFont="1" applyFill="1" applyBorder="1" applyAlignment="1">
      <alignment horizontal="left" vertical="top" wrapText="1"/>
    </xf>
    <xf numFmtId="0" fontId="5" fillId="14" borderId="6" xfId="0" applyFont="1" applyFill="1" applyBorder="1" applyAlignment="1">
      <alignment horizontal="left" vertical="top" wrapText="1"/>
    </xf>
    <xf numFmtId="0" fontId="5" fillId="14" borderId="6" xfId="0" applyFont="1" applyFill="1" applyBorder="1" applyAlignment="1">
      <alignment horizontal="left" vertical="top"/>
    </xf>
    <xf numFmtId="164" fontId="5" fillId="14" borderId="6" xfId="0" applyNumberFormat="1" applyFont="1" applyFill="1" applyBorder="1" applyAlignment="1">
      <alignment horizontal="left" vertical="top" wrapText="1"/>
    </xf>
    <xf numFmtId="0" fontId="19" fillId="14" borderId="7" xfId="2" applyNumberFormat="1" applyFont="1" applyFill="1" applyBorder="1" applyAlignment="1">
      <alignment horizontal="left" vertical="top" wrapText="1"/>
    </xf>
    <xf numFmtId="0" fontId="18" fillId="14" borderId="1" xfId="2" applyNumberFormat="1" applyFont="1" applyFill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3" fillId="12" borderId="6" xfId="0" applyFont="1" applyFill="1" applyBorder="1" applyAlignment="1">
      <alignment horizontal="left" vertical="top"/>
    </xf>
    <xf numFmtId="0" fontId="3" fillId="14" borderId="6" xfId="0" applyFont="1" applyFill="1" applyBorder="1" applyAlignment="1">
      <alignment horizontal="left" vertical="top"/>
    </xf>
    <xf numFmtId="164" fontId="3" fillId="12" borderId="6" xfId="0" applyNumberFormat="1" applyFont="1" applyFill="1" applyBorder="1" applyAlignment="1">
      <alignment horizontal="left" vertical="top"/>
    </xf>
    <xf numFmtId="0" fontId="2" fillId="7" borderId="2" xfId="0" applyFont="1" applyFill="1" applyBorder="1" applyAlignment="1">
      <alignment horizontal="left" vertical="top" wrapText="1"/>
    </xf>
    <xf numFmtId="165" fontId="2" fillId="7" borderId="4" xfId="0" applyNumberFormat="1" applyFont="1" applyFill="1" applyBorder="1" applyAlignment="1">
      <alignment horizontal="left" vertical="top" wrapText="1"/>
    </xf>
    <xf numFmtId="0" fontId="3" fillId="12" borderId="7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top" wrapText="1"/>
    </xf>
    <xf numFmtId="0" fontId="4" fillId="0" borderId="1" xfId="1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7" borderId="1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/>
    </xf>
    <xf numFmtId="165" fontId="2" fillId="0" borderId="1" xfId="0" applyNumberFormat="1" applyFont="1" applyFill="1" applyBorder="1" applyAlignment="1">
      <alignment horizontal="left" vertical="top" wrapText="1"/>
    </xf>
    <xf numFmtId="164" fontId="3" fillId="12" borderId="1" xfId="0" applyNumberFormat="1" applyFont="1" applyFill="1" applyBorder="1" applyAlignment="1">
      <alignment horizontal="left" vertical="top"/>
    </xf>
    <xf numFmtId="0" fontId="3" fillId="12" borderId="1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2" fillId="12" borderId="6" xfId="0" applyFont="1" applyFill="1" applyBorder="1" applyAlignment="1">
      <alignment horizontal="left" vertical="top"/>
    </xf>
    <xf numFmtId="0" fontId="2" fillId="14" borderId="6" xfId="0" applyFont="1" applyFill="1" applyBorder="1" applyAlignment="1">
      <alignment horizontal="left" vertical="top"/>
    </xf>
    <xf numFmtId="164" fontId="2" fillId="12" borderId="6" xfId="0" applyNumberFormat="1" applyFont="1" applyFill="1" applyBorder="1" applyAlignment="1">
      <alignment horizontal="left" vertical="top"/>
    </xf>
    <xf numFmtId="0" fontId="7" fillId="14" borderId="7" xfId="2" applyNumberFormat="1" applyFont="1" applyFill="1" applyBorder="1" applyAlignment="1">
      <alignment horizontal="left" vertical="top"/>
    </xf>
    <xf numFmtId="0" fontId="9" fillId="8" borderId="7" xfId="0" applyFont="1" applyFill="1" applyBorder="1" applyAlignment="1">
      <alignment horizontal="left" vertical="top" wrapText="1"/>
    </xf>
    <xf numFmtId="0" fontId="7" fillId="6" borderId="7" xfId="2" applyNumberFormat="1" applyFont="1" applyFill="1" applyBorder="1" applyAlignment="1">
      <alignment horizontal="left" vertical="top" wrapText="1"/>
    </xf>
    <xf numFmtId="0" fontId="3" fillId="12" borderId="2" xfId="0" applyFont="1" applyFill="1" applyBorder="1" applyAlignment="1">
      <alignment horizontal="left" vertical="top"/>
    </xf>
    <xf numFmtId="0" fontId="2" fillId="6" borderId="6" xfId="0" applyFont="1" applyFill="1" applyBorder="1" applyAlignment="1">
      <alignment horizontal="left" vertical="top" wrapText="1"/>
    </xf>
    <xf numFmtId="0" fontId="2" fillId="6" borderId="13" xfId="0" applyFont="1" applyFill="1" applyBorder="1" applyAlignment="1">
      <alignment horizontal="left" vertical="top"/>
    </xf>
    <xf numFmtId="165" fontId="2" fillId="7" borderId="13" xfId="0" applyNumberFormat="1" applyFont="1" applyFill="1" applyBorder="1" applyAlignment="1">
      <alignment horizontal="left" vertical="top"/>
    </xf>
    <xf numFmtId="165" fontId="2" fillId="7" borderId="14" xfId="0" applyNumberFormat="1" applyFont="1" applyFill="1" applyBorder="1" applyAlignment="1">
      <alignment horizontal="left" vertical="top"/>
    </xf>
    <xf numFmtId="0" fontId="7" fillId="6" borderId="14" xfId="2" applyNumberFormat="1" applyFont="1" applyFill="1" applyBorder="1" applyAlignment="1">
      <alignment horizontal="left" vertical="top" wrapText="1"/>
    </xf>
    <xf numFmtId="0" fontId="3" fillId="16" borderId="5" xfId="0" applyFont="1" applyFill="1" applyBorder="1" applyAlignment="1">
      <alignment horizontal="left" vertical="top" wrapText="1"/>
    </xf>
    <xf numFmtId="0" fontId="3" fillId="16" borderId="6" xfId="0" applyFont="1" applyFill="1" applyBorder="1" applyAlignment="1">
      <alignment horizontal="left" vertical="top" wrapText="1"/>
    </xf>
    <xf numFmtId="0" fontId="3" fillId="16" borderId="7" xfId="0" applyFont="1" applyFill="1" applyBorder="1" applyAlignment="1">
      <alignment horizontal="left" vertical="top" wrapText="1"/>
    </xf>
    <xf numFmtId="0" fontId="3" fillId="4" borderId="5" xfId="0" applyFont="1" applyFill="1" applyBorder="1" applyAlignment="1">
      <alignment horizontal="left" vertical="top" wrapText="1"/>
    </xf>
    <xf numFmtId="0" fontId="3" fillId="4" borderId="7" xfId="0" applyFont="1" applyFill="1" applyBorder="1" applyAlignment="1">
      <alignment horizontal="left" vertical="top" wrapText="1"/>
    </xf>
    <xf numFmtId="0" fontId="3" fillId="4" borderId="5" xfId="0" applyFont="1" applyFill="1" applyBorder="1" applyAlignment="1">
      <alignment horizontal="left" vertical="top"/>
    </xf>
    <xf numFmtId="0" fontId="3" fillId="4" borderId="6" xfId="0" applyFont="1" applyFill="1" applyBorder="1" applyAlignment="1">
      <alignment horizontal="left" vertical="top" wrapText="1"/>
    </xf>
    <xf numFmtId="0" fontId="2" fillId="6" borderId="5" xfId="0" applyFont="1" applyFill="1" applyBorder="1" applyAlignment="1">
      <alignment horizontal="left" vertical="top"/>
    </xf>
    <xf numFmtId="0" fontId="3" fillId="4" borderId="6" xfId="0" applyFont="1" applyFill="1" applyBorder="1" applyAlignment="1">
      <alignment horizontal="left" vertical="top"/>
    </xf>
    <xf numFmtId="0" fontId="3" fillId="4" borderId="7" xfId="0" applyFont="1" applyFill="1" applyBorder="1" applyAlignment="1">
      <alignment horizontal="left" vertical="top"/>
    </xf>
    <xf numFmtId="3" fontId="2" fillId="0" borderId="1" xfId="0" applyNumberFormat="1" applyFont="1" applyFill="1" applyBorder="1" applyAlignment="1">
      <alignment horizontal="left" vertical="top"/>
    </xf>
    <xf numFmtId="3" fontId="3" fillId="4" borderId="5" xfId="0" applyNumberFormat="1" applyFont="1" applyFill="1" applyBorder="1" applyAlignment="1">
      <alignment horizontal="left" vertical="top" wrapText="1"/>
    </xf>
    <xf numFmtId="3" fontId="3" fillId="4" borderId="6" xfId="0" applyNumberFormat="1" applyFont="1" applyFill="1" applyBorder="1" applyAlignment="1">
      <alignment horizontal="left" vertical="top" wrapText="1"/>
    </xf>
    <xf numFmtId="3" fontId="3" fillId="4" borderId="7" xfId="0" applyNumberFormat="1" applyFont="1" applyFill="1" applyBorder="1" applyAlignment="1">
      <alignment horizontal="left" vertical="top" wrapText="1"/>
    </xf>
    <xf numFmtId="3" fontId="9" fillId="8" borderId="7" xfId="0" applyNumberFormat="1" applyFont="1" applyFill="1" applyBorder="1" applyAlignment="1">
      <alignment horizontal="left" vertical="top" wrapText="1"/>
    </xf>
    <xf numFmtId="3" fontId="2" fillId="7" borderId="5" xfId="0" applyNumberFormat="1" applyFont="1" applyFill="1" applyBorder="1" applyAlignment="1">
      <alignment horizontal="left" vertical="top"/>
    </xf>
    <xf numFmtId="3" fontId="3" fillId="12" borderId="6" xfId="0" applyNumberFormat="1" applyFont="1" applyFill="1" applyBorder="1" applyAlignment="1">
      <alignment horizontal="left" vertical="top" wrapText="1"/>
    </xf>
    <xf numFmtId="3" fontId="3" fillId="14" borderId="6" xfId="0" applyNumberFormat="1" applyFont="1" applyFill="1" applyBorder="1" applyAlignment="1">
      <alignment horizontal="left" vertical="top" wrapText="1"/>
    </xf>
    <xf numFmtId="0" fontId="2" fillId="7" borderId="6" xfId="0" applyFont="1" applyFill="1" applyBorder="1" applyAlignment="1">
      <alignment horizontal="left" vertical="top" wrapText="1"/>
    </xf>
    <xf numFmtId="0" fontId="2" fillId="5" borderId="6" xfId="0" applyFont="1" applyFill="1" applyBorder="1" applyAlignment="1">
      <alignment horizontal="left" vertical="top" wrapText="1"/>
    </xf>
    <xf numFmtId="164" fontId="2" fillId="7" borderId="6" xfId="0" applyNumberFormat="1" applyFont="1" applyFill="1" applyBorder="1" applyAlignment="1">
      <alignment horizontal="left" vertical="top" wrapText="1"/>
    </xf>
    <xf numFmtId="0" fontId="2" fillId="5" borderId="7" xfId="0" applyFont="1" applyFill="1" applyBorder="1" applyAlignment="1">
      <alignment horizontal="left" vertical="top" wrapText="1"/>
    </xf>
    <xf numFmtId="0" fontId="2" fillId="7" borderId="8" xfId="0" applyFont="1" applyFill="1" applyBorder="1" applyAlignment="1">
      <alignment horizontal="left" vertical="top" wrapText="1"/>
    </xf>
    <xf numFmtId="0" fontId="2" fillId="5" borderId="8" xfId="0" applyFont="1" applyFill="1" applyBorder="1" applyAlignment="1">
      <alignment horizontal="left" vertical="top" wrapText="1"/>
    </xf>
    <xf numFmtId="164" fontId="2" fillId="7" borderId="8" xfId="0" applyNumberFormat="1" applyFont="1" applyFill="1" applyBorder="1" applyAlignment="1">
      <alignment horizontal="left" vertical="top" wrapText="1"/>
    </xf>
    <xf numFmtId="164" fontId="2" fillId="7" borderId="9" xfId="0" applyNumberFormat="1" applyFont="1" applyFill="1" applyBorder="1" applyAlignment="1">
      <alignment horizontal="left" vertical="top" wrapText="1"/>
    </xf>
    <xf numFmtId="0" fontId="7" fillId="6" borderId="9" xfId="2" applyNumberFormat="1" applyFont="1" applyFill="1" applyBorder="1" applyAlignment="1">
      <alignment horizontal="left" vertical="top" wrapText="1"/>
    </xf>
    <xf numFmtId="0" fontId="3" fillId="12" borderId="6" xfId="0" applyFont="1" applyFill="1" applyBorder="1" applyAlignment="1">
      <alignment horizontal="left" vertical="top" wrapText="1"/>
    </xf>
    <xf numFmtId="0" fontId="3" fillId="14" borderId="7" xfId="2" applyNumberFormat="1" applyFont="1" applyFill="1" applyBorder="1" applyAlignment="1">
      <alignment horizontal="left" vertical="top" wrapText="1"/>
    </xf>
    <xf numFmtId="0" fontId="9" fillId="8" borderId="11" xfId="0" applyFont="1" applyFill="1" applyBorder="1" applyAlignment="1">
      <alignment horizontal="left" vertical="top" wrapText="1"/>
    </xf>
    <xf numFmtId="0" fontId="9" fillId="8" borderId="14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7" borderId="7" xfId="0" applyFont="1" applyFill="1" applyBorder="1" applyAlignment="1">
      <alignment horizontal="left" vertical="top" wrapText="1"/>
    </xf>
    <xf numFmtId="0" fontId="18" fillId="12" borderId="1" xfId="1" applyNumberFormat="1" applyFont="1" applyFill="1" applyBorder="1" applyAlignment="1">
      <alignment horizontal="left" vertical="top"/>
    </xf>
    <xf numFmtId="0" fontId="13" fillId="0" borderId="5" xfId="0" applyFont="1" applyBorder="1" applyAlignment="1">
      <alignment horizontal="left" vertical="top"/>
    </xf>
    <xf numFmtId="0" fontId="9" fillId="8" borderId="5" xfId="0" applyFont="1" applyFill="1" applyBorder="1" applyAlignment="1">
      <alignment horizontal="left" vertical="top"/>
    </xf>
    <xf numFmtId="0" fontId="9" fillId="9" borderId="5" xfId="0" applyFont="1" applyFill="1" applyBorder="1" applyAlignment="1">
      <alignment horizontal="left" vertical="top"/>
    </xf>
    <xf numFmtId="0" fontId="8" fillId="7" borderId="5" xfId="0" applyFont="1" applyFill="1" applyBorder="1" applyAlignment="1">
      <alignment horizontal="left" vertical="top"/>
    </xf>
    <xf numFmtId="3" fontId="2" fillId="6" borderId="5" xfId="0" applyNumberFormat="1" applyFont="1" applyFill="1" applyBorder="1" applyAlignment="1">
      <alignment horizontal="left" vertical="top"/>
    </xf>
    <xf numFmtId="3" fontId="2" fillId="0" borderId="5" xfId="0" applyNumberFormat="1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9" fillId="0" borderId="6" xfId="0" applyFont="1" applyFill="1" applyBorder="1" applyAlignment="1">
      <alignment horizontal="left" vertical="top"/>
    </xf>
    <xf numFmtId="0" fontId="2" fillId="7" borderId="8" xfId="0" applyFont="1" applyFill="1" applyBorder="1" applyAlignment="1">
      <alignment horizontal="left" vertical="top"/>
    </xf>
    <xf numFmtId="0" fontId="9" fillId="0" borderId="5" xfId="0" applyFont="1" applyFill="1" applyBorder="1" applyAlignment="1">
      <alignment horizontal="left" vertical="top"/>
    </xf>
    <xf numFmtId="3" fontId="2" fillId="0" borderId="6" xfId="0" applyNumberFormat="1" applyFont="1" applyFill="1" applyBorder="1" applyAlignment="1">
      <alignment horizontal="left" vertical="top"/>
    </xf>
    <xf numFmtId="0" fontId="2" fillId="0" borderId="8" xfId="0" applyFont="1" applyFill="1" applyBorder="1" applyAlignment="1">
      <alignment horizontal="left" vertical="top"/>
    </xf>
    <xf numFmtId="3" fontId="9" fillId="8" borderId="5" xfId="0" applyNumberFormat="1" applyFont="1" applyFill="1" applyBorder="1" applyAlignment="1">
      <alignment horizontal="left" vertical="top"/>
    </xf>
    <xf numFmtId="0" fontId="12" fillId="0" borderId="5" xfId="0" applyFont="1" applyFill="1" applyBorder="1" applyAlignment="1">
      <alignment horizontal="left" vertical="top"/>
    </xf>
    <xf numFmtId="0" fontId="5" fillId="3" borderId="14" xfId="1" applyNumberFormat="1" applyFont="1" applyFill="1" applyBorder="1" applyAlignment="1" applyProtection="1">
      <alignment horizontal="left" vertical="top" wrapText="1"/>
    </xf>
    <xf numFmtId="3" fontId="3" fillId="12" borderId="6" xfId="0" applyNumberFormat="1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3" fontId="2" fillId="0" borderId="0" xfId="0" applyNumberFormat="1" applyFont="1" applyFill="1" applyBorder="1" applyAlignment="1">
      <alignment horizontal="left" vertical="top"/>
    </xf>
    <xf numFmtId="0" fontId="2" fillId="0" borderId="11" xfId="0" applyFont="1" applyFill="1" applyBorder="1" applyAlignment="1">
      <alignment horizontal="left" vertical="top"/>
    </xf>
    <xf numFmtId="0" fontId="13" fillId="0" borderId="11" xfId="0" applyFont="1" applyFill="1" applyBorder="1" applyAlignment="1">
      <alignment horizontal="left" vertical="top"/>
    </xf>
    <xf numFmtId="0" fontId="9" fillId="0" borderId="11" xfId="0" applyFont="1" applyFill="1" applyBorder="1" applyAlignment="1">
      <alignment horizontal="left" vertical="top"/>
    </xf>
    <xf numFmtId="0" fontId="8" fillId="0" borderId="11" xfId="0" applyFont="1" applyFill="1" applyBorder="1" applyAlignment="1">
      <alignment horizontal="left" vertical="top"/>
    </xf>
    <xf numFmtId="0" fontId="3" fillId="0" borderId="11" xfId="0" applyFont="1" applyFill="1" applyBorder="1" applyAlignment="1">
      <alignment horizontal="left" vertical="top" wrapText="1"/>
    </xf>
    <xf numFmtId="3" fontId="2" fillId="0" borderId="11" xfId="0" applyNumberFormat="1" applyFont="1" applyFill="1" applyBorder="1" applyAlignment="1">
      <alignment horizontal="left" vertical="top"/>
    </xf>
    <xf numFmtId="3" fontId="9" fillId="0" borderId="11" xfId="0" applyNumberFormat="1" applyFont="1" applyFill="1" applyBorder="1" applyAlignment="1">
      <alignment horizontal="left" vertical="top"/>
    </xf>
    <xf numFmtId="0" fontId="12" fillId="0" borderId="11" xfId="0" applyFont="1" applyFill="1" applyBorder="1" applyAlignment="1">
      <alignment horizontal="left" vertical="top"/>
    </xf>
    <xf numFmtId="0" fontId="7" fillId="5" borderId="9" xfId="2" applyNumberFormat="1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top"/>
    </xf>
    <xf numFmtId="0" fontId="3" fillId="4" borderId="13" xfId="0" applyFont="1" applyFill="1" applyBorder="1" applyAlignment="1">
      <alignment horizontal="left" vertical="top"/>
    </xf>
    <xf numFmtId="0" fontId="3" fillId="4" borderId="12" xfId="0" applyFont="1" applyFill="1" applyBorder="1" applyAlignment="1">
      <alignment horizontal="left" vertical="top"/>
    </xf>
    <xf numFmtId="3" fontId="2" fillId="7" borderId="10" xfId="0" applyNumberFormat="1" applyFont="1" applyFill="1" applyBorder="1" applyAlignment="1">
      <alignment horizontal="left" vertical="top"/>
    </xf>
    <xf numFmtId="165" fontId="2" fillId="7" borderId="8" xfId="0" applyNumberFormat="1" applyFont="1" applyFill="1" applyBorder="1" applyAlignment="1">
      <alignment horizontal="left" vertical="top" wrapText="1"/>
    </xf>
    <xf numFmtId="3" fontId="2" fillId="7" borderId="7" xfId="0" applyNumberFormat="1" applyFont="1" applyFill="1" applyBorder="1" applyAlignment="1">
      <alignment horizontal="left" vertical="top" wrapText="1"/>
    </xf>
    <xf numFmtId="164" fontId="11" fillId="7" borderId="1" xfId="0" applyNumberFormat="1" applyFont="1" applyFill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3" fillId="2" borderId="5" xfId="1" applyNumberFormat="1" applyFont="1" applyFill="1" applyBorder="1" applyAlignment="1" applyProtection="1">
      <alignment horizontal="left" vertical="top" wrapText="1"/>
    </xf>
    <xf numFmtId="0" fontId="3" fillId="0" borderId="11" xfId="1" applyNumberFormat="1" applyFont="1" applyFill="1" applyBorder="1" applyAlignment="1" applyProtection="1">
      <alignment horizontal="left" vertical="top" wrapText="1"/>
    </xf>
    <xf numFmtId="0" fontId="3" fillId="2" borderId="9" xfId="1" applyNumberFormat="1" applyFont="1" applyFill="1" applyBorder="1" applyAlignment="1" applyProtection="1">
      <alignment horizontal="left" vertical="top" wrapText="1"/>
    </xf>
    <xf numFmtId="0" fontId="4" fillId="0" borderId="5" xfId="1" applyNumberFormat="1" applyFont="1" applyFill="1" applyBorder="1" applyAlignment="1">
      <alignment horizontal="left" vertical="top"/>
    </xf>
    <xf numFmtId="0" fontId="4" fillId="0" borderId="11" xfId="1" applyNumberFormat="1" applyFont="1" applyFill="1" applyBorder="1" applyAlignment="1">
      <alignment horizontal="left" vertical="top"/>
    </xf>
    <xf numFmtId="0" fontId="0" fillId="0" borderId="11" xfId="0" applyFill="1" applyBorder="1" applyAlignment="1">
      <alignment horizontal="left" vertical="top"/>
    </xf>
    <xf numFmtId="0" fontId="3" fillId="13" borderId="0" xfId="0" applyFont="1" applyFill="1" applyAlignment="1">
      <alignment horizontal="left" vertical="top"/>
    </xf>
    <xf numFmtId="0" fontId="0" fillId="13" borderId="0" xfId="0" applyFill="1" applyAlignment="1">
      <alignment horizontal="left" vertical="top"/>
    </xf>
    <xf numFmtId="0" fontId="16" fillId="12" borderId="6" xfId="0" applyFont="1" applyFill="1" applyBorder="1" applyAlignment="1">
      <alignment horizontal="left" vertical="top"/>
    </xf>
    <xf numFmtId="0" fontId="14" fillId="0" borderId="0" xfId="0" applyFont="1" applyAlignment="1">
      <alignment horizontal="left" vertical="top"/>
    </xf>
    <xf numFmtId="0" fontId="2" fillId="0" borderId="8" xfId="0" applyFont="1" applyFill="1" applyBorder="1" applyAlignment="1">
      <alignment horizontal="left" vertical="top" wrapText="1"/>
    </xf>
    <xf numFmtId="0" fontId="15" fillId="12" borderId="7" xfId="0" applyFont="1" applyFill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9" fillId="2" borderId="7" xfId="0" applyFont="1" applyFill="1" applyBorder="1" applyAlignment="1">
      <alignment horizontal="left" vertical="top"/>
    </xf>
    <xf numFmtId="0" fontId="3" fillId="15" borderId="6" xfId="0" applyFont="1" applyFill="1" applyBorder="1" applyAlignment="1">
      <alignment horizontal="left" vertical="top"/>
    </xf>
    <xf numFmtId="0" fontId="12" fillId="0" borderId="6" xfId="0" applyFont="1" applyFill="1" applyBorder="1" applyAlignment="1">
      <alignment horizontal="left" vertical="top"/>
    </xf>
    <xf numFmtId="0" fontId="9" fillId="8" borderId="7" xfId="0" applyFont="1" applyFill="1" applyBorder="1" applyAlignment="1">
      <alignment horizontal="left" vertical="top"/>
    </xf>
    <xf numFmtId="0" fontId="3" fillId="16" borderId="8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3" fontId="8" fillId="7" borderId="6" xfId="3" applyNumberFormat="1" applyFont="1" applyFill="1" applyBorder="1" applyAlignment="1">
      <alignment horizontal="left" vertical="top"/>
    </xf>
    <xf numFmtId="165" fontId="8" fillId="7" borderId="7" xfId="3" applyNumberFormat="1" applyFont="1" applyFill="1" applyBorder="1" applyAlignment="1">
      <alignment horizontal="left" vertical="top"/>
    </xf>
    <xf numFmtId="3" fontId="2" fillId="7" borderId="8" xfId="0" applyNumberFormat="1" applyFont="1" applyFill="1" applyBorder="1" applyAlignment="1">
      <alignment horizontal="left" vertical="top" wrapText="1"/>
    </xf>
    <xf numFmtId="3" fontId="2" fillId="5" borderId="8" xfId="0" applyNumberFormat="1" applyFont="1" applyFill="1" applyBorder="1" applyAlignment="1">
      <alignment horizontal="left" vertical="top" wrapText="1"/>
    </xf>
    <xf numFmtId="165" fontId="2" fillId="7" borderId="9" xfId="0" applyNumberFormat="1" applyFont="1" applyFill="1" applyBorder="1" applyAlignment="1">
      <alignment horizontal="left" vertical="top" wrapText="1"/>
    </xf>
    <xf numFmtId="3" fontId="3" fillId="0" borderId="11" xfId="0" applyNumberFormat="1" applyFont="1" applyFill="1" applyBorder="1" applyAlignment="1">
      <alignment horizontal="left" vertical="top" wrapText="1"/>
    </xf>
    <xf numFmtId="3" fontId="3" fillId="16" borderId="6" xfId="0" applyNumberFormat="1" applyFont="1" applyFill="1" applyBorder="1" applyAlignment="1">
      <alignment horizontal="left" vertical="top" wrapText="1"/>
    </xf>
    <xf numFmtId="3" fontId="3" fillId="4" borderId="5" xfId="0" applyNumberFormat="1" applyFont="1" applyFill="1" applyBorder="1" applyAlignment="1">
      <alignment horizontal="left" vertical="top"/>
    </xf>
    <xf numFmtId="3" fontId="3" fillId="12" borderId="7" xfId="0" applyNumberFormat="1" applyFont="1" applyFill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3" fillId="16" borderId="6" xfId="0" applyFont="1" applyFill="1" applyBorder="1" applyAlignment="1">
      <alignment horizontal="left" vertical="top"/>
    </xf>
    <xf numFmtId="0" fontId="3" fillId="4" borderId="8" xfId="0" applyFont="1" applyFill="1" applyBorder="1" applyAlignment="1">
      <alignment horizontal="left" vertical="top" wrapText="1"/>
    </xf>
    <xf numFmtId="0" fontId="9" fillId="8" borderId="14" xfId="0" applyFont="1" applyFill="1" applyBorder="1" applyAlignment="1">
      <alignment horizontal="left" vertical="top"/>
    </xf>
    <xf numFmtId="0" fontId="9" fillId="8" borderId="9" xfId="0" applyFont="1" applyFill="1" applyBorder="1" applyAlignment="1">
      <alignment horizontal="left" vertical="top" wrapText="1"/>
    </xf>
    <xf numFmtId="0" fontId="2" fillId="7" borderId="5" xfId="0" applyFont="1" applyFill="1" applyBorder="1" applyAlignment="1">
      <alignment horizontal="left" vertical="top"/>
    </xf>
    <xf numFmtId="0" fontId="2" fillId="7" borderId="6" xfId="0" applyFont="1" applyFill="1" applyBorder="1" applyAlignment="1">
      <alignment horizontal="left" vertical="top"/>
    </xf>
    <xf numFmtId="0" fontId="2" fillId="7" borderId="7" xfId="0" applyFont="1" applyFill="1" applyBorder="1" applyAlignment="1">
      <alignment horizontal="left" vertical="top"/>
    </xf>
    <xf numFmtId="164" fontId="2" fillId="7" borderId="2" xfId="0" applyNumberFormat="1" applyFont="1" applyFill="1" applyBorder="1" applyAlignment="1">
      <alignment horizontal="left" vertical="top" wrapText="1"/>
    </xf>
    <xf numFmtId="166" fontId="2" fillId="0" borderId="1" xfId="0" applyNumberFormat="1" applyFont="1" applyBorder="1" applyAlignment="1">
      <alignment horizontal="left" vertical="top"/>
    </xf>
    <xf numFmtId="0" fontId="12" fillId="0" borderId="7" xfId="0" applyFont="1" applyFill="1" applyBorder="1" applyAlignment="1">
      <alignment horizontal="left" vertical="top"/>
    </xf>
    <xf numFmtId="0" fontId="0" fillId="13" borderId="11" xfId="0" applyFill="1" applyBorder="1" applyAlignment="1">
      <alignment horizontal="left" vertical="top"/>
    </xf>
    <xf numFmtId="0" fontId="2" fillId="5" borderId="12" xfId="0" applyFont="1" applyFill="1" applyBorder="1" applyAlignment="1">
      <alignment horizontal="left" vertical="top"/>
    </xf>
    <xf numFmtId="0" fontId="3" fillId="16" borderId="10" xfId="0" applyFont="1" applyFill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3" fillId="4" borderId="10" xfId="0" applyFont="1" applyFill="1" applyBorder="1" applyAlignment="1">
      <alignment horizontal="left" vertical="top"/>
    </xf>
    <xf numFmtId="3" fontId="3" fillId="16" borderId="5" xfId="0" applyNumberFormat="1" applyFont="1" applyFill="1" applyBorder="1" applyAlignment="1">
      <alignment horizontal="left" vertical="top"/>
    </xf>
    <xf numFmtId="3" fontId="3" fillId="12" borderId="5" xfId="0" applyNumberFormat="1" applyFont="1" applyFill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3" fillId="16" borderId="5" xfId="0" applyFont="1" applyFill="1" applyBorder="1" applyAlignment="1">
      <alignment horizontal="left" vertical="top"/>
    </xf>
    <xf numFmtId="0" fontId="2" fillId="7" borderId="10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3" fontId="11" fillId="7" borderId="7" xfId="0" applyNumberFormat="1" applyFont="1" applyFill="1" applyBorder="1" applyAlignment="1">
      <alignment horizontal="left" vertical="top" wrapText="1"/>
    </xf>
    <xf numFmtId="3" fontId="2" fillId="5" borderId="7" xfId="0" applyNumberFormat="1" applyFont="1" applyFill="1" applyBorder="1" applyAlignment="1">
      <alignment horizontal="left" vertical="top" wrapText="1"/>
    </xf>
    <xf numFmtId="0" fontId="3" fillId="15" borderId="7" xfId="0" applyFont="1" applyFill="1" applyBorder="1" applyAlignment="1">
      <alignment horizontal="left" vertical="top"/>
    </xf>
    <xf numFmtId="0" fontId="3" fillId="16" borderId="9" xfId="0" applyFont="1" applyFill="1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3" fontId="3" fillId="16" borderId="7" xfId="0" applyNumberFormat="1" applyFont="1" applyFill="1" applyBorder="1" applyAlignment="1">
      <alignment horizontal="left" vertical="top" wrapText="1"/>
    </xf>
    <xf numFmtId="0" fontId="3" fillId="4" borderId="9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 wrapText="1"/>
    </xf>
    <xf numFmtId="0" fontId="18" fillId="13" borderId="9" xfId="1" applyNumberFormat="1" applyFont="1" applyFill="1" applyBorder="1" applyAlignment="1">
      <alignment horizontal="left" vertical="top" wrapText="1"/>
    </xf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9" fillId="8" borderId="7" xfId="0" applyFont="1" applyFill="1" applyBorder="1" applyAlignment="1">
      <alignment vertical="top"/>
    </xf>
    <xf numFmtId="0" fontId="4" fillId="7" borderId="2" xfId="1" applyNumberFormat="1" applyFont="1" applyFill="1" applyBorder="1" applyAlignment="1">
      <alignment vertical="top" wrapText="1"/>
    </xf>
    <xf numFmtId="3" fontId="2" fillId="0" borderId="4" xfId="0" applyNumberFormat="1" applyFont="1" applyFill="1" applyBorder="1" applyAlignment="1">
      <alignment vertical="top" wrapText="1"/>
    </xf>
    <xf numFmtId="0" fontId="4" fillId="7" borderId="4" xfId="1" applyNumberFormat="1" applyFont="1" applyFill="1" applyBorder="1" applyAlignment="1">
      <alignment vertical="top" wrapText="1"/>
    </xf>
    <xf numFmtId="0" fontId="2" fillId="7" borderId="5" xfId="0" applyFont="1" applyFill="1" applyBorder="1" applyAlignment="1">
      <alignment vertical="top"/>
    </xf>
    <xf numFmtId="0" fontId="2" fillId="7" borderId="6" xfId="0" applyFont="1" applyFill="1" applyBorder="1" applyAlignment="1">
      <alignment vertical="top"/>
    </xf>
    <xf numFmtId="0" fontId="2" fillId="7" borderId="7" xfId="0" applyFont="1" applyFill="1" applyBorder="1" applyAlignment="1">
      <alignment vertical="top"/>
    </xf>
    <xf numFmtId="0" fontId="4" fillId="0" borderId="2" xfId="1" applyNumberFormat="1" applyFont="1" applyFill="1" applyBorder="1" applyAlignment="1">
      <alignment vertical="top" wrapText="1"/>
    </xf>
    <xf numFmtId="0" fontId="4" fillId="0" borderId="3" xfId="1" applyNumberFormat="1" applyFont="1" applyFill="1" applyBorder="1" applyAlignment="1">
      <alignment vertical="top" wrapText="1"/>
    </xf>
    <xf numFmtId="164" fontId="12" fillId="7" borderId="2" xfId="0" applyNumberFormat="1" applyFont="1" applyFill="1" applyBorder="1" applyAlignment="1">
      <alignment vertical="top" wrapText="1"/>
    </xf>
    <xf numFmtId="164" fontId="12" fillId="7" borderId="4" xfId="0" applyNumberFormat="1" applyFont="1" applyFill="1" applyBorder="1" applyAlignment="1">
      <alignment vertical="top" wrapText="1"/>
    </xf>
    <xf numFmtId="0" fontId="4" fillId="0" borderId="4" xfId="1" applyNumberFormat="1" applyFont="1" applyFill="1" applyBorder="1" applyAlignment="1">
      <alignment vertical="top" wrapText="1"/>
    </xf>
    <xf numFmtId="164" fontId="12" fillId="7" borderId="3" xfId="0" applyNumberFormat="1" applyFont="1" applyFill="1" applyBorder="1" applyAlignment="1">
      <alignment vertical="top" wrapText="1"/>
    </xf>
    <xf numFmtId="0" fontId="2" fillId="7" borderId="6" xfId="0" applyFont="1" applyFill="1" applyBorder="1" applyAlignment="1">
      <alignment vertical="top" wrapText="1"/>
    </xf>
    <xf numFmtId="0" fontId="2" fillId="7" borderId="7" xfId="0" applyFont="1" applyFill="1" applyBorder="1" applyAlignment="1">
      <alignment vertical="top" wrapText="1"/>
    </xf>
    <xf numFmtId="164" fontId="12" fillId="0" borderId="2" xfId="0" applyNumberFormat="1" applyFont="1" applyFill="1" applyBorder="1" applyAlignment="1">
      <alignment vertical="top" wrapText="1"/>
    </xf>
    <xf numFmtId="3" fontId="12" fillId="0" borderId="4" xfId="0" applyNumberFormat="1" applyFont="1" applyFill="1" applyBorder="1" applyAlignment="1">
      <alignment vertical="top" wrapText="1"/>
    </xf>
    <xf numFmtId="3" fontId="12" fillId="0" borderId="3" xfId="0" applyNumberFormat="1" applyFont="1" applyFill="1" applyBorder="1" applyAlignment="1">
      <alignment vertical="top" wrapText="1"/>
    </xf>
    <xf numFmtId="0" fontId="2" fillId="10" borderId="7" xfId="0" applyFont="1" applyFill="1" applyBorder="1" applyAlignment="1">
      <alignment horizontal="left" vertical="top" wrapText="1"/>
    </xf>
    <xf numFmtId="0" fontId="2" fillId="7" borderId="9" xfId="0" applyFont="1" applyFill="1" applyBorder="1" applyAlignment="1">
      <alignment vertical="top" wrapText="1"/>
    </xf>
    <xf numFmtId="0" fontId="2" fillId="7" borderId="11" xfId="0" applyFont="1" applyFill="1" applyBorder="1" applyAlignment="1">
      <alignment vertical="top" wrapText="1"/>
    </xf>
    <xf numFmtId="0" fontId="2" fillId="7" borderId="14" xfId="0" applyFont="1" applyFill="1" applyBorder="1" applyAlignment="1">
      <alignment vertical="top" wrapText="1"/>
    </xf>
    <xf numFmtId="0" fontId="5" fillId="7" borderId="7" xfId="0" applyFont="1" applyFill="1" applyBorder="1" applyAlignment="1">
      <alignment horizontal="left" vertical="top" wrapText="1"/>
    </xf>
    <xf numFmtId="0" fontId="2" fillId="0" borderId="9" xfId="1" applyNumberFormat="1" applyFont="1" applyFill="1" applyBorder="1" applyAlignment="1" applyProtection="1">
      <alignment vertical="top" wrapText="1"/>
    </xf>
    <xf numFmtId="0" fontId="2" fillId="0" borderId="14" xfId="1" applyNumberFormat="1" applyFont="1" applyFill="1" applyBorder="1" applyAlignment="1" applyProtection="1">
      <alignment vertical="top" wrapText="1"/>
    </xf>
    <xf numFmtId="0" fontId="2" fillId="0" borderId="7" xfId="1" applyNumberFormat="1" applyFont="1" applyFill="1" applyBorder="1" applyAlignment="1" applyProtection="1">
      <alignment horizontal="left" vertical="top" wrapText="1"/>
    </xf>
    <xf numFmtId="0" fontId="2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3" fillId="16" borderId="7" xfId="0" applyFont="1" applyFill="1" applyBorder="1" applyAlignment="1">
      <alignment horizontal="left" vertical="top"/>
    </xf>
    <xf numFmtId="0" fontId="9" fillId="0" borderId="7" xfId="0" applyFont="1" applyFill="1" applyBorder="1" applyAlignment="1">
      <alignment horizontal="left" vertical="top"/>
    </xf>
    <xf numFmtId="0" fontId="3" fillId="14" borderId="5" xfId="0" applyFont="1" applyFill="1" applyBorder="1" applyAlignment="1">
      <alignment horizontal="left" vertical="top"/>
    </xf>
    <xf numFmtId="0" fontId="2" fillId="7" borderId="13" xfId="0" applyFont="1" applyFill="1" applyBorder="1" applyAlignment="1">
      <alignment horizontal="left" vertical="top"/>
    </xf>
    <xf numFmtId="0" fontId="2" fillId="7" borderId="0" xfId="0" applyFont="1" applyFill="1" applyBorder="1" applyAlignment="1">
      <alignment horizontal="left" vertical="top"/>
    </xf>
    <xf numFmtId="0" fontId="18" fillId="14" borderId="7" xfId="2" applyNumberFormat="1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0" fontId="2" fillId="6" borderId="2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3" fontId="2" fillId="7" borderId="12" xfId="0" applyNumberFormat="1" applyFont="1" applyFill="1" applyBorder="1" applyAlignment="1">
      <alignment horizontal="left" vertical="top"/>
    </xf>
    <xf numFmtId="3" fontId="2" fillId="0" borderId="13" xfId="0" applyNumberFormat="1" applyFont="1" applyFill="1" applyBorder="1" applyAlignment="1">
      <alignment horizontal="left" vertical="top" wrapText="1"/>
    </xf>
    <xf numFmtId="164" fontId="2" fillId="11" borderId="14" xfId="0" applyNumberFormat="1" applyFont="1" applyFill="1" applyBorder="1" applyAlignment="1">
      <alignment horizontal="left" vertical="top" wrapText="1"/>
    </xf>
    <xf numFmtId="0" fontId="7" fillId="5" borderId="4" xfId="2" applyNumberFormat="1" applyFont="1" applyFill="1" applyBorder="1" applyAlignment="1">
      <alignment horizontal="left" vertical="top" wrapText="1"/>
    </xf>
    <xf numFmtId="3" fontId="2" fillId="7" borderId="15" xfId="0" applyNumberFormat="1" applyFont="1" applyFill="1" applyBorder="1" applyAlignment="1">
      <alignment horizontal="left" vertical="top"/>
    </xf>
    <xf numFmtId="3" fontId="2" fillId="0" borderId="0" xfId="0" applyNumberFormat="1" applyFont="1" applyFill="1" applyBorder="1" applyAlignment="1">
      <alignment horizontal="left" vertical="top" wrapText="1"/>
    </xf>
    <xf numFmtId="164" fontId="2" fillId="11" borderId="11" xfId="0" applyNumberFormat="1" applyFont="1" applyFill="1" applyBorder="1" applyAlignment="1">
      <alignment horizontal="left" vertical="top" wrapText="1"/>
    </xf>
    <xf numFmtId="0" fontId="7" fillId="5" borderId="11" xfId="2" applyNumberFormat="1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/>
    </xf>
    <xf numFmtId="0" fontId="9" fillId="0" borderId="5" xfId="0" applyFont="1" applyFill="1" applyBorder="1" applyAlignment="1">
      <alignment horizontal="left" vertical="top"/>
    </xf>
    <xf numFmtId="0" fontId="7" fillId="10" borderId="14" xfId="2" applyFont="1" applyFill="1" applyBorder="1" applyAlignment="1">
      <alignment horizontal="left" vertical="top" wrapText="1"/>
    </xf>
    <xf numFmtId="0" fontId="3" fillId="12" borderId="10" xfId="0" applyFont="1" applyFill="1" applyBorder="1" applyAlignment="1">
      <alignment horizontal="left" vertical="top"/>
    </xf>
    <xf numFmtId="0" fontId="3" fillId="12" borderId="8" xfId="0" applyFont="1" applyFill="1" applyBorder="1" applyAlignment="1">
      <alignment horizontal="left" vertical="top"/>
    </xf>
    <xf numFmtId="0" fontId="3" fillId="12" borderId="12" xfId="0" applyFont="1" applyFill="1" applyBorder="1" applyAlignment="1">
      <alignment horizontal="left" vertical="top"/>
    </xf>
    <xf numFmtId="0" fontId="3" fillId="12" borderId="13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left" vertical="top" wrapText="1"/>
    </xf>
    <xf numFmtId="0" fontId="2" fillId="10" borderId="6" xfId="0" applyFont="1" applyFill="1" applyBorder="1" applyAlignment="1">
      <alignment horizontal="left" vertical="top" wrapText="1"/>
    </xf>
    <xf numFmtId="165" fontId="12" fillId="0" borderId="6" xfId="3" applyNumberFormat="1" applyFont="1" applyFill="1" applyBorder="1" applyAlignment="1">
      <alignment horizontal="left" vertical="top"/>
    </xf>
    <xf numFmtId="165" fontId="2" fillId="10" borderId="7" xfId="0" applyNumberFormat="1" applyFont="1" applyFill="1" applyBorder="1" applyAlignment="1">
      <alignment horizontal="left" vertical="top" wrapText="1"/>
    </xf>
    <xf numFmtId="0" fontId="2" fillId="7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left" vertical="top" wrapText="1"/>
    </xf>
    <xf numFmtId="0" fontId="2" fillId="7" borderId="9" xfId="0" applyFont="1" applyFill="1" applyBorder="1" applyAlignment="1">
      <alignment horizontal="left" vertical="top" wrapText="1"/>
    </xf>
    <xf numFmtId="0" fontId="5" fillId="3" borderId="1" xfId="1" applyNumberFormat="1" applyFont="1" applyFill="1" applyBorder="1" applyAlignment="1" applyProtection="1">
      <alignment horizontal="left" vertical="top" wrapText="1"/>
    </xf>
    <xf numFmtId="3" fontId="5" fillId="3" borderId="1" xfId="1" applyNumberFormat="1" applyFont="1" applyFill="1" applyBorder="1" applyAlignment="1" applyProtection="1">
      <alignment horizontal="left" vertical="top" wrapText="1"/>
    </xf>
    <xf numFmtId="165" fontId="2" fillId="0" borderId="4" xfId="0" applyNumberFormat="1" applyFont="1" applyFill="1" applyBorder="1" applyAlignment="1">
      <alignment vertical="top" wrapText="1"/>
    </xf>
    <xf numFmtId="165" fontId="2" fillId="0" borderId="2" xfId="0" applyNumberFormat="1" applyFont="1" applyFill="1" applyBorder="1" applyAlignment="1">
      <alignment vertical="center" wrapText="1"/>
    </xf>
    <xf numFmtId="0" fontId="0" fillId="0" borderId="3" xfId="0" applyBorder="1" applyAlignment="1">
      <alignment wrapText="1"/>
    </xf>
    <xf numFmtId="0" fontId="2" fillId="7" borderId="1" xfId="1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4" xfId="0" applyBorder="1" applyAlignment="1">
      <alignment wrapText="1"/>
    </xf>
    <xf numFmtId="164" fontId="2" fillId="7" borderId="2" xfId="0" applyNumberFormat="1" applyFont="1" applyFill="1" applyBorder="1" applyAlignment="1">
      <alignment vertical="center" wrapText="1"/>
    </xf>
    <xf numFmtId="0" fontId="5" fillId="3" borderId="2" xfId="1" applyNumberFormat="1" applyFont="1" applyFill="1" applyBorder="1" applyAlignment="1" applyProtection="1">
      <alignment horizontal="left" vertical="top" wrapText="1"/>
    </xf>
    <xf numFmtId="0" fontId="0" fillId="0" borderId="15" xfId="0" applyBorder="1" applyAlignment="1">
      <alignment wrapText="1"/>
    </xf>
    <xf numFmtId="0" fontId="0" fillId="0" borderId="12" xfId="0" applyBorder="1" applyAlignment="1">
      <alignment wrapText="1"/>
    </xf>
    <xf numFmtId="0" fontId="8" fillId="7" borderId="5" xfId="0" applyFont="1" applyFill="1" applyBorder="1" applyAlignment="1">
      <alignment vertical="top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6" borderId="7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/>
    </xf>
    <xf numFmtId="164" fontId="2" fillId="0" borderId="0" xfId="0" applyNumberFormat="1" applyFont="1" applyFill="1" applyBorder="1" applyAlignment="1">
      <alignment horizontal="left" vertical="top" wrapText="1"/>
    </xf>
    <xf numFmtId="164" fontId="2" fillId="0" borderId="15" xfId="0" applyNumberFormat="1" applyFont="1" applyFill="1" applyBorder="1" applyAlignment="1">
      <alignment horizontal="left" vertical="top" wrapText="1"/>
    </xf>
    <xf numFmtId="165" fontId="2" fillId="11" borderId="1" xfId="0" applyNumberFormat="1" applyFont="1" applyFill="1" applyBorder="1" applyAlignment="1">
      <alignment horizontal="left" vertical="top" wrapText="1"/>
    </xf>
    <xf numFmtId="0" fontId="4" fillId="0" borderId="9" xfId="1" applyNumberFormat="1" applyFont="1" applyFill="1" applyBorder="1" applyAlignment="1">
      <alignment vertical="top" wrapText="1"/>
    </xf>
    <xf numFmtId="165" fontId="2" fillId="5" borderId="1" xfId="0" applyNumberFormat="1" applyFont="1" applyFill="1" applyBorder="1" applyAlignment="1">
      <alignment horizontal="left" vertical="center" wrapText="1"/>
    </xf>
    <xf numFmtId="0" fontId="3" fillId="13" borderId="15" xfId="0" applyFont="1" applyFill="1" applyBorder="1" applyAlignment="1">
      <alignment horizontal="left" vertical="top"/>
    </xf>
    <xf numFmtId="0" fontId="3" fillId="13" borderId="0" xfId="0" applyFont="1" applyFill="1" applyBorder="1" applyAlignment="1">
      <alignment horizontal="left" vertical="top" wrapText="1"/>
    </xf>
    <xf numFmtId="0" fontId="3" fillId="17" borderId="0" xfId="0" applyFont="1" applyFill="1" applyBorder="1" applyAlignment="1">
      <alignment horizontal="left" vertical="top" wrapText="1"/>
    </xf>
    <xf numFmtId="164" fontId="3" fillId="13" borderId="0" xfId="0" applyNumberFormat="1" applyFont="1" applyFill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0" fontId="2" fillId="6" borderId="6" xfId="0" applyFont="1" applyFill="1" applyBorder="1" applyAlignment="1">
      <alignment vertical="top" wrapText="1"/>
    </xf>
    <xf numFmtId="164" fontId="12" fillId="7" borderId="6" xfId="0" applyNumberFormat="1" applyFont="1" applyFill="1" applyBorder="1" applyAlignment="1">
      <alignment vertical="top" wrapText="1"/>
    </xf>
    <xf numFmtId="164" fontId="2" fillId="7" borderId="7" xfId="0" applyNumberFormat="1" applyFont="1" applyFill="1" applyBorder="1" applyAlignment="1">
      <alignment horizontal="left" vertical="top" wrapText="1"/>
    </xf>
    <xf numFmtId="0" fontId="3" fillId="18" borderId="8" xfId="1" applyNumberFormat="1" applyFont="1" applyFill="1" applyBorder="1" applyAlignment="1" applyProtection="1">
      <alignment horizontal="left" vertical="top"/>
    </xf>
    <xf numFmtId="0" fontId="3" fillId="18" borderId="8" xfId="1" applyNumberFormat="1" applyFont="1" applyFill="1" applyBorder="1" applyAlignment="1" applyProtection="1">
      <alignment horizontal="left" vertical="top" wrapText="1"/>
    </xf>
    <xf numFmtId="0" fontId="3" fillId="18" borderId="9" xfId="1" applyNumberFormat="1" applyFont="1" applyFill="1" applyBorder="1" applyAlignment="1" applyProtection="1">
      <alignment horizontal="left" vertical="top" wrapText="1"/>
    </xf>
    <xf numFmtId="0" fontId="9" fillId="18" borderId="6" xfId="0" applyFont="1" applyFill="1" applyBorder="1" applyAlignment="1">
      <alignment horizontal="left" vertical="top"/>
    </xf>
    <xf numFmtId="0" fontId="9" fillId="18" borderId="7" xfId="0" applyFont="1" applyFill="1" applyBorder="1" applyAlignment="1">
      <alignment horizontal="left" vertical="top"/>
    </xf>
    <xf numFmtId="0" fontId="9" fillId="19" borderId="6" xfId="0" applyFont="1" applyFill="1" applyBorder="1" applyAlignment="1">
      <alignment horizontal="left" vertical="top" wrapText="1"/>
    </xf>
    <xf numFmtId="0" fontId="9" fillId="19" borderId="7" xfId="0" applyFont="1" applyFill="1" applyBorder="1" applyAlignment="1">
      <alignment horizontal="left" vertical="top" wrapText="1"/>
    </xf>
    <xf numFmtId="0" fontId="9" fillId="19" borderId="6" xfId="0" applyFont="1" applyFill="1" applyBorder="1" applyAlignment="1">
      <alignment horizontal="left" vertical="top"/>
    </xf>
    <xf numFmtId="0" fontId="9" fillId="19" borderId="7" xfId="0" applyFont="1" applyFill="1" applyBorder="1" applyAlignment="1">
      <alignment horizontal="left" vertical="top"/>
    </xf>
    <xf numFmtId="0" fontId="9" fillId="19" borderId="13" xfId="0" applyFont="1" applyFill="1" applyBorder="1" applyAlignment="1">
      <alignment horizontal="left" vertical="top"/>
    </xf>
    <xf numFmtId="0" fontId="9" fillId="19" borderId="14" xfId="0" applyFont="1" applyFill="1" applyBorder="1" applyAlignment="1">
      <alignment horizontal="left" vertical="top"/>
    </xf>
    <xf numFmtId="0" fontId="9" fillId="19" borderId="8" xfId="0" applyFont="1" applyFill="1" applyBorder="1" applyAlignment="1">
      <alignment horizontal="left" vertical="top"/>
    </xf>
    <xf numFmtId="0" fontId="9" fillId="19" borderId="9" xfId="0" applyFont="1" applyFill="1" applyBorder="1" applyAlignment="1">
      <alignment horizontal="left" vertical="top"/>
    </xf>
    <xf numFmtId="3" fontId="9" fillId="19" borderId="8" xfId="0" applyNumberFormat="1" applyFont="1" applyFill="1" applyBorder="1" applyAlignment="1">
      <alignment horizontal="left" vertical="top" wrapText="1"/>
    </xf>
    <xf numFmtId="3" fontId="9" fillId="19" borderId="9" xfId="0" applyNumberFormat="1" applyFont="1" applyFill="1" applyBorder="1" applyAlignment="1">
      <alignment horizontal="left" vertical="top" wrapText="1"/>
    </xf>
    <xf numFmtId="0" fontId="9" fillId="19" borderId="8" xfId="0" applyFont="1" applyFill="1" applyBorder="1" applyAlignment="1">
      <alignment horizontal="left" vertical="top" wrapText="1"/>
    </xf>
    <xf numFmtId="0" fontId="9" fillId="19" borderId="9" xfId="0" applyFont="1" applyFill="1" applyBorder="1" applyAlignment="1">
      <alignment horizontal="left" vertical="top" wrapText="1"/>
    </xf>
    <xf numFmtId="0" fontId="9" fillId="19" borderId="0" xfId="0" applyFont="1" applyFill="1" applyBorder="1" applyAlignment="1">
      <alignment horizontal="left" vertical="top" wrapText="1"/>
    </xf>
    <xf numFmtId="0" fontId="9" fillId="19" borderId="11" xfId="0" applyFont="1" applyFill="1" applyBorder="1" applyAlignment="1">
      <alignment horizontal="left" vertical="top" wrapText="1"/>
    </xf>
    <xf numFmtId="0" fontId="9" fillId="19" borderId="6" xfId="0" applyFont="1" applyFill="1" applyBorder="1" applyAlignment="1">
      <alignment vertical="top"/>
    </xf>
    <xf numFmtId="0" fontId="9" fillId="19" borderId="7" xfId="0" applyFont="1" applyFill="1" applyBorder="1" applyAlignment="1">
      <alignment vertical="top"/>
    </xf>
    <xf numFmtId="0" fontId="3" fillId="19" borderId="10" xfId="0" applyFont="1" applyFill="1" applyBorder="1" applyAlignment="1">
      <alignment horizontal="left" vertical="top"/>
    </xf>
    <xf numFmtId="0" fontId="3" fillId="19" borderId="8" xfId="0" applyFont="1" applyFill="1" applyBorder="1" applyAlignment="1">
      <alignment horizontal="left" vertical="top"/>
    </xf>
    <xf numFmtId="0" fontId="3" fillId="19" borderId="6" xfId="0" applyFont="1" applyFill="1" applyBorder="1" applyAlignment="1">
      <alignment horizontal="left" vertical="top"/>
    </xf>
    <xf numFmtId="0" fontId="3" fillId="19" borderId="9" xfId="0" applyFont="1" applyFill="1" applyBorder="1" applyAlignment="1">
      <alignment horizontal="left" vertical="top"/>
    </xf>
    <xf numFmtId="0" fontId="3" fillId="21" borderId="5" xfId="0" applyFont="1" applyFill="1" applyBorder="1" applyAlignment="1">
      <alignment horizontal="left" vertical="top"/>
    </xf>
    <xf numFmtId="0" fontId="3" fillId="21" borderId="6" xfId="0" applyFont="1" applyFill="1" applyBorder="1" applyAlignment="1">
      <alignment horizontal="left" vertical="top" wrapText="1"/>
    </xf>
    <xf numFmtId="0" fontId="3" fillId="21" borderId="13" xfId="0" applyFont="1" applyFill="1" applyBorder="1" applyAlignment="1">
      <alignment horizontal="left" vertical="top" wrapText="1"/>
    </xf>
    <xf numFmtId="0" fontId="3" fillId="21" borderId="7" xfId="0" applyFont="1" applyFill="1" applyBorder="1" applyAlignment="1">
      <alignment horizontal="left" vertical="top" wrapText="1"/>
    </xf>
    <xf numFmtId="0" fontId="9" fillId="19" borderId="0" xfId="0" applyFont="1" applyFill="1" applyBorder="1" applyAlignment="1">
      <alignment horizontal="left" vertical="top"/>
    </xf>
    <xf numFmtId="0" fontId="9" fillId="19" borderId="11" xfId="0" applyFont="1" applyFill="1" applyBorder="1" applyAlignment="1">
      <alignment horizontal="left" vertical="top"/>
    </xf>
    <xf numFmtId="0" fontId="3" fillId="19" borderId="15" xfId="0" applyFont="1" applyFill="1" applyBorder="1" applyAlignment="1">
      <alignment horizontal="left" vertical="top"/>
    </xf>
    <xf numFmtId="0" fontId="3" fillId="19" borderId="5" xfId="0" applyFont="1" applyFill="1" applyBorder="1" applyAlignment="1">
      <alignment horizontal="left" vertical="top"/>
    </xf>
    <xf numFmtId="0" fontId="3" fillId="19" borderId="12" xfId="0" applyFont="1" applyFill="1" applyBorder="1" applyAlignment="1">
      <alignment horizontal="left" vertical="top"/>
    </xf>
    <xf numFmtId="0" fontId="3" fillId="18" borderId="5" xfId="0" applyFont="1" applyFill="1" applyBorder="1" applyAlignment="1">
      <alignment horizontal="left" vertical="top"/>
    </xf>
    <xf numFmtId="165" fontId="2" fillId="0" borderId="6" xfId="0" applyNumberFormat="1" applyFont="1" applyFill="1" applyBorder="1" applyAlignment="1">
      <alignment horizontal="left" vertical="top"/>
    </xf>
    <xf numFmtId="165" fontId="12" fillId="0" borderId="1" xfId="0" applyNumberFormat="1" applyFont="1" applyFill="1" applyBorder="1" applyAlignment="1">
      <alignment horizontal="left" vertical="top"/>
    </xf>
    <xf numFmtId="165" fontId="8" fillId="5" borderId="1" xfId="0" applyNumberFormat="1" applyFont="1" applyFill="1" applyBorder="1" applyAlignment="1">
      <alignment horizontal="left" vertical="top" wrapText="1"/>
    </xf>
    <xf numFmtId="167" fontId="12" fillId="11" borderId="1" xfId="0" applyNumberFormat="1" applyFont="1" applyFill="1" applyBorder="1" applyAlignment="1">
      <alignment horizontal="left" vertical="top"/>
    </xf>
    <xf numFmtId="167" fontId="8" fillId="7" borderId="1" xfId="0" applyNumberFormat="1" applyFont="1" applyFill="1" applyBorder="1" applyAlignment="1">
      <alignment horizontal="left" vertical="top"/>
    </xf>
    <xf numFmtId="165" fontId="12" fillId="7" borderId="6" xfId="0" applyNumberFormat="1" applyFont="1" applyFill="1" applyBorder="1" applyAlignment="1">
      <alignment horizontal="left" vertical="top"/>
    </xf>
    <xf numFmtId="0" fontId="3" fillId="20" borderId="5" xfId="0" applyFont="1" applyFill="1" applyBorder="1" applyAlignment="1">
      <alignment vertical="top"/>
    </xf>
    <xf numFmtId="0" fontId="8" fillId="0" borderId="1" xfId="0" applyFont="1" applyBorder="1" applyAlignment="1">
      <alignment horizontal="left" vertical="top" wrapText="1"/>
    </xf>
    <xf numFmtId="165" fontId="2" fillId="7" borderId="2" xfId="0" applyNumberFormat="1" applyFont="1" applyFill="1" applyBorder="1" applyAlignment="1">
      <alignment horizontal="left" vertical="top"/>
    </xf>
    <xf numFmtId="165" fontId="2" fillId="7" borderId="1" xfId="0" applyNumberFormat="1" applyFont="1" applyFill="1" applyBorder="1" applyAlignment="1">
      <alignment horizontal="left" vertical="center" wrapText="1"/>
    </xf>
    <xf numFmtId="164" fontId="2" fillId="11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top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3" fontId="2" fillId="0" borderId="1" xfId="0" applyNumberFormat="1" applyFont="1" applyFill="1" applyBorder="1" applyAlignment="1">
      <alignment horizontal="center" vertical="top"/>
    </xf>
    <xf numFmtId="3" fontId="2" fillId="7" borderId="1" xfId="0" applyNumberFormat="1" applyFont="1" applyFill="1" applyBorder="1" applyAlignment="1">
      <alignment horizontal="center" vertical="top" wrapText="1"/>
    </xf>
    <xf numFmtId="3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8" fillId="5" borderId="11" xfId="0" applyFont="1" applyFill="1" applyBorder="1" applyAlignment="1">
      <alignment horizontal="center" vertical="top" wrapText="1"/>
    </xf>
    <xf numFmtId="0" fontId="2" fillId="7" borderId="4" xfId="0" applyFont="1" applyFill="1" applyBorder="1" applyAlignment="1">
      <alignment horizontal="center" vertical="top" wrapText="1"/>
    </xf>
    <xf numFmtId="0" fontId="2" fillId="5" borderId="4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 wrapText="1"/>
    </xf>
    <xf numFmtId="0" fontId="8" fillId="7" borderId="7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7" borderId="11" xfId="0" applyFont="1" applyFill="1" applyBorder="1" applyAlignment="1">
      <alignment horizontal="center" vertical="top" wrapText="1"/>
    </xf>
    <xf numFmtId="0" fontId="2" fillId="5" borderId="9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/>
    </xf>
    <xf numFmtId="0" fontId="12" fillId="7" borderId="2" xfId="0" applyFont="1" applyFill="1" applyBorder="1" applyAlignment="1">
      <alignment horizontal="center" vertical="top"/>
    </xf>
    <xf numFmtId="0" fontId="2" fillId="5" borderId="2" xfId="0" applyFont="1" applyFill="1" applyBorder="1" applyAlignment="1">
      <alignment horizontal="center" vertical="top"/>
    </xf>
    <xf numFmtId="0" fontId="2" fillId="6" borderId="5" xfId="0" applyFont="1" applyFill="1" applyBorder="1" applyAlignment="1">
      <alignment horizontal="left" vertical="top" wrapText="1"/>
    </xf>
    <xf numFmtId="0" fontId="2" fillId="6" borderId="6" xfId="0" applyFont="1" applyFill="1" applyBorder="1" applyAlignment="1">
      <alignment horizontal="left" vertical="top" wrapText="1"/>
    </xf>
    <xf numFmtId="0" fontId="2" fillId="6" borderId="7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/>
    </xf>
    <xf numFmtId="0" fontId="12" fillId="0" borderId="5" xfId="0" applyFont="1" applyFill="1" applyBorder="1" applyAlignment="1">
      <alignment horizontal="left" vertical="top"/>
    </xf>
    <xf numFmtId="0" fontId="9" fillId="0" borderId="5" xfId="0" applyFont="1" applyFill="1" applyBorder="1" applyAlignment="1">
      <alignment horizontal="left" vertical="top"/>
    </xf>
    <xf numFmtId="3" fontId="2" fillId="7" borderId="5" xfId="0" applyNumberFormat="1" applyFont="1" applyFill="1" applyBorder="1" applyAlignment="1">
      <alignment horizontal="left" vertical="top"/>
    </xf>
    <xf numFmtId="3" fontId="2" fillId="7" borderId="6" xfId="0" applyNumberFormat="1" applyFont="1" applyFill="1" applyBorder="1" applyAlignment="1">
      <alignment horizontal="left" vertical="top"/>
    </xf>
    <xf numFmtId="3" fontId="2" fillId="7" borderId="7" xfId="0" applyNumberFormat="1" applyFont="1" applyFill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3" fontId="3" fillId="19" borderId="5" xfId="0" applyNumberFormat="1" applyFont="1" applyFill="1" applyBorder="1" applyAlignment="1">
      <alignment horizontal="left" vertical="top" wrapText="1"/>
    </xf>
    <xf numFmtId="3" fontId="3" fillId="19" borderId="6" xfId="0" applyNumberFormat="1" applyFont="1" applyFill="1" applyBorder="1" applyAlignment="1">
      <alignment horizontal="left" vertical="top" wrapText="1"/>
    </xf>
  </cellXfs>
  <cellStyles count="8">
    <cellStyle name="Hiperłącze" xfId="2" builtinId="8"/>
    <cellStyle name="Hiperłącze 2" xfId="7"/>
    <cellStyle name="Hiperłącze 3" xfId="6"/>
    <cellStyle name="Normalny" xfId="0" builtinId="0"/>
    <cellStyle name="Normalny 2" xfId="3"/>
    <cellStyle name="Normalny 2 2" xfId="4"/>
    <cellStyle name="Normalny 3" xfId="5"/>
    <cellStyle name="Tekst objaśnienia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2143125</xdr:colOff>
      <xdr:row>0</xdr:row>
      <xdr:rowOff>0</xdr:rowOff>
    </xdr:from>
    <xdr:to>
      <xdr:col>7</xdr:col>
      <xdr:colOff>920749</xdr:colOff>
      <xdr:row>0</xdr:row>
      <xdr:rowOff>2317750</xdr:rowOff>
    </xdr:to>
    <xdr:pic>
      <xdr:nvPicPr>
        <xdr:cNvPr id="3" name="Obraz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7875" y="0"/>
          <a:ext cx="12604749" cy="231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rpo.wzp.pl/" TargetMode="External"/><Relationship Id="rId18" Type="http://schemas.openxmlformats.org/officeDocument/2006/relationships/hyperlink" Target="http://rpo.wzp.pl/" TargetMode="External"/><Relationship Id="rId26" Type="http://schemas.openxmlformats.org/officeDocument/2006/relationships/hyperlink" Target="http://rpo.wzp.pl/" TargetMode="External"/><Relationship Id="rId39" Type="http://schemas.openxmlformats.org/officeDocument/2006/relationships/hyperlink" Target="http://rpo.wzp.pl/" TargetMode="External"/><Relationship Id="rId21" Type="http://schemas.openxmlformats.org/officeDocument/2006/relationships/hyperlink" Target="http://rpo.wzp.pl/" TargetMode="External"/><Relationship Id="rId34" Type="http://schemas.openxmlformats.org/officeDocument/2006/relationships/hyperlink" Target="http://rpo.wzp.pl/" TargetMode="External"/><Relationship Id="rId42" Type="http://schemas.openxmlformats.org/officeDocument/2006/relationships/hyperlink" Target="http://rpo.wzp.pl/" TargetMode="External"/><Relationship Id="rId47" Type="http://schemas.openxmlformats.org/officeDocument/2006/relationships/hyperlink" Target="https://www.wup.pl/" TargetMode="External"/><Relationship Id="rId50" Type="http://schemas.openxmlformats.org/officeDocument/2006/relationships/hyperlink" Target="https://www.wup.pl/" TargetMode="External"/><Relationship Id="rId7" Type="http://schemas.openxmlformats.org/officeDocument/2006/relationships/hyperlink" Target="http://rpo.wzp.pl/" TargetMode="External"/><Relationship Id="rId2" Type="http://schemas.openxmlformats.org/officeDocument/2006/relationships/hyperlink" Target="https://www.wup.pl/" TargetMode="External"/><Relationship Id="rId16" Type="http://schemas.openxmlformats.org/officeDocument/2006/relationships/hyperlink" Target="http://rpo.wzp.pl/" TargetMode="External"/><Relationship Id="rId29" Type="http://schemas.openxmlformats.org/officeDocument/2006/relationships/hyperlink" Target="http://rpo.wzp.pl/" TargetMode="External"/><Relationship Id="rId11" Type="http://schemas.openxmlformats.org/officeDocument/2006/relationships/hyperlink" Target="http://rpo.wzp.pl/" TargetMode="External"/><Relationship Id="rId24" Type="http://schemas.openxmlformats.org/officeDocument/2006/relationships/hyperlink" Target="http://www.rpo.wzp.pl/skorzystaj/harmonogramy-naborow-wnioskow-0" TargetMode="External"/><Relationship Id="rId32" Type="http://schemas.openxmlformats.org/officeDocument/2006/relationships/hyperlink" Target="http://rpo.wzp.pl/" TargetMode="External"/><Relationship Id="rId37" Type="http://schemas.openxmlformats.org/officeDocument/2006/relationships/hyperlink" Target="http://rpo.wzp.pl/" TargetMode="External"/><Relationship Id="rId40" Type="http://schemas.openxmlformats.org/officeDocument/2006/relationships/hyperlink" Target="http://rpo.wzp.pl/" TargetMode="External"/><Relationship Id="rId45" Type="http://schemas.openxmlformats.org/officeDocument/2006/relationships/hyperlink" Target="http://rpo.wzp.pl/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http://rpo.wzp.pl/" TargetMode="External"/><Relationship Id="rId10" Type="http://schemas.openxmlformats.org/officeDocument/2006/relationships/hyperlink" Target="http://rpo.wzp.pl/" TargetMode="External"/><Relationship Id="rId19" Type="http://schemas.openxmlformats.org/officeDocument/2006/relationships/hyperlink" Target="http://rpo.wzp.pl/" TargetMode="External"/><Relationship Id="rId31" Type="http://schemas.openxmlformats.org/officeDocument/2006/relationships/hyperlink" Target="http://rpo.wzp.pl/" TargetMode="External"/><Relationship Id="rId44" Type="http://schemas.openxmlformats.org/officeDocument/2006/relationships/hyperlink" Target="http://rpo.wzp.pl/" TargetMode="External"/><Relationship Id="rId52" Type="http://schemas.openxmlformats.org/officeDocument/2006/relationships/hyperlink" Target="http://rpo.wzp.pl/" TargetMode="External"/><Relationship Id="rId4" Type="http://schemas.openxmlformats.org/officeDocument/2006/relationships/hyperlink" Target="http://rpo.wzp.pl/" TargetMode="External"/><Relationship Id="rId9" Type="http://schemas.openxmlformats.org/officeDocument/2006/relationships/hyperlink" Target="http://rpo.wzp.pl/" TargetMode="External"/><Relationship Id="rId14" Type="http://schemas.openxmlformats.org/officeDocument/2006/relationships/hyperlink" Target="http://rpo.wzp.pl/" TargetMode="External"/><Relationship Id="rId22" Type="http://schemas.openxmlformats.org/officeDocument/2006/relationships/hyperlink" Target="http://rpo.wzp.pl/" TargetMode="External"/><Relationship Id="rId27" Type="http://schemas.openxmlformats.org/officeDocument/2006/relationships/hyperlink" Target="http://rpo.wzp.pl/" TargetMode="External"/><Relationship Id="rId30" Type="http://schemas.openxmlformats.org/officeDocument/2006/relationships/hyperlink" Target="http://rpo.wzp.pl/" TargetMode="External"/><Relationship Id="rId35" Type="http://schemas.openxmlformats.org/officeDocument/2006/relationships/hyperlink" Target="http://rpo.wzp.pl/" TargetMode="External"/><Relationship Id="rId43" Type="http://schemas.openxmlformats.org/officeDocument/2006/relationships/hyperlink" Target="http://rpo.wzp.pl/" TargetMode="External"/><Relationship Id="rId48" Type="http://schemas.openxmlformats.org/officeDocument/2006/relationships/hyperlink" Target="https://www.wup.pl/" TargetMode="External"/><Relationship Id="rId8" Type="http://schemas.openxmlformats.org/officeDocument/2006/relationships/hyperlink" Target="http://rpo.wzp.pl/" TargetMode="External"/><Relationship Id="rId51" Type="http://schemas.openxmlformats.org/officeDocument/2006/relationships/hyperlink" Target="http://rpo.wzp.pl/" TargetMode="External"/><Relationship Id="rId3" Type="http://schemas.openxmlformats.org/officeDocument/2006/relationships/hyperlink" Target="http://rpo.wzp.pl/" TargetMode="External"/><Relationship Id="rId12" Type="http://schemas.openxmlformats.org/officeDocument/2006/relationships/hyperlink" Target="http://rpo.wzp.pl/" TargetMode="External"/><Relationship Id="rId17" Type="http://schemas.openxmlformats.org/officeDocument/2006/relationships/hyperlink" Target="http://rpo.wzp.pl/" TargetMode="External"/><Relationship Id="rId25" Type="http://schemas.openxmlformats.org/officeDocument/2006/relationships/hyperlink" Target="http://rpo.wzp.pl/" TargetMode="External"/><Relationship Id="rId33" Type="http://schemas.openxmlformats.org/officeDocument/2006/relationships/hyperlink" Target="http://rpo.wzp.pl/" TargetMode="External"/><Relationship Id="rId38" Type="http://schemas.openxmlformats.org/officeDocument/2006/relationships/hyperlink" Target="http://rpo.wzp.pl/" TargetMode="External"/><Relationship Id="rId46" Type="http://schemas.openxmlformats.org/officeDocument/2006/relationships/hyperlink" Target="http://rpo.wzp.pl/" TargetMode="External"/><Relationship Id="rId20" Type="http://schemas.openxmlformats.org/officeDocument/2006/relationships/hyperlink" Target="http://rpo.wzp.pl/" TargetMode="External"/><Relationship Id="rId41" Type="http://schemas.openxmlformats.org/officeDocument/2006/relationships/hyperlink" Target="http://rpo.wzp.pl/" TargetMode="External"/><Relationship Id="rId54" Type="http://schemas.openxmlformats.org/officeDocument/2006/relationships/drawing" Target="../drawings/drawing1.xml"/><Relationship Id="rId1" Type="http://schemas.openxmlformats.org/officeDocument/2006/relationships/hyperlink" Target="http://www.rpo.wzp.pl/skorzystaj/harmonogramy-naborow-wnioskow-0" TargetMode="External"/><Relationship Id="rId6" Type="http://schemas.openxmlformats.org/officeDocument/2006/relationships/hyperlink" Target="http://rpo.wzp.pl/" TargetMode="External"/><Relationship Id="rId15" Type="http://schemas.openxmlformats.org/officeDocument/2006/relationships/hyperlink" Target="http://rpo.wzp.pl/" TargetMode="External"/><Relationship Id="rId23" Type="http://schemas.openxmlformats.org/officeDocument/2006/relationships/hyperlink" Target="http://rpo.wzp.pl/" TargetMode="External"/><Relationship Id="rId28" Type="http://schemas.openxmlformats.org/officeDocument/2006/relationships/hyperlink" Target="http://rpo.wzp.pl/" TargetMode="External"/><Relationship Id="rId36" Type="http://schemas.openxmlformats.org/officeDocument/2006/relationships/hyperlink" Target="http://rpo.wzp.pl/" TargetMode="External"/><Relationship Id="rId49" Type="http://schemas.openxmlformats.org/officeDocument/2006/relationships/hyperlink" Target="https://www.wup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6"/>
  <sheetViews>
    <sheetView tabSelected="1" topLeftCell="B1" zoomScale="60" zoomScaleNormal="60" workbookViewId="0">
      <selection activeCell="F8" sqref="F8"/>
    </sheetView>
  </sheetViews>
  <sheetFormatPr defaultRowHeight="15"/>
  <cols>
    <col min="1" max="1" width="0" style="142" hidden="1" customWidth="1"/>
    <col min="2" max="2" width="9.140625" style="148"/>
    <col min="3" max="3" width="34.140625" style="142" customWidth="1"/>
    <col min="4" max="4" width="31.5703125" style="142" customWidth="1"/>
    <col min="5" max="5" width="34.28515625" style="142" customWidth="1"/>
    <col min="6" max="6" width="173" style="142" customWidth="1"/>
    <col min="7" max="7" width="74.5703125" style="142" hidden="1" customWidth="1"/>
    <col min="8" max="8" width="98.7109375" style="142" customWidth="1"/>
    <col min="9" max="9" width="96" style="142" customWidth="1"/>
    <col min="10" max="10" width="64.85546875" style="142" hidden="1" customWidth="1"/>
    <col min="11" max="16384" width="9.140625" style="142"/>
  </cols>
  <sheetData>
    <row r="1" spans="1:11" ht="186" customHeight="1">
      <c r="A1" s="21"/>
      <c r="B1" s="125"/>
      <c r="C1" s="112"/>
      <c r="D1" s="112"/>
      <c r="E1" s="112"/>
      <c r="F1" s="112"/>
      <c r="G1" s="112"/>
      <c r="H1" s="112"/>
      <c r="I1" s="112"/>
      <c r="J1" s="141"/>
    </row>
    <row r="2" spans="1:11" ht="26.25" customHeight="1">
      <c r="A2" s="143" t="s">
        <v>0</v>
      </c>
      <c r="B2" s="144"/>
      <c r="C2" s="299" t="s">
        <v>222</v>
      </c>
      <c r="D2" s="300"/>
      <c r="E2" s="300"/>
      <c r="F2" s="300"/>
      <c r="G2" s="300"/>
      <c r="H2" s="300"/>
      <c r="I2" s="301"/>
      <c r="J2" s="145"/>
    </row>
    <row r="3" spans="1:11" ht="26.25">
      <c r="A3" s="146" t="s">
        <v>1</v>
      </c>
      <c r="B3" s="147"/>
      <c r="C3" s="20" t="s">
        <v>1</v>
      </c>
      <c r="D3" s="20"/>
      <c r="E3" s="20"/>
      <c r="F3" s="20"/>
      <c r="G3" s="20"/>
      <c r="H3" s="20"/>
      <c r="I3" s="147"/>
      <c r="J3" s="20"/>
      <c r="K3" s="20"/>
    </row>
    <row r="4" spans="1:11" ht="26.25">
      <c r="C4" s="149" t="s">
        <v>7</v>
      </c>
      <c r="D4" s="150"/>
      <c r="E4" s="150"/>
      <c r="F4" s="150"/>
      <c r="G4" s="150"/>
      <c r="H4" s="150"/>
      <c r="I4" s="182"/>
    </row>
    <row r="5" spans="1:11" ht="26.25">
      <c r="A5" s="285" t="s">
        <v>8</v>
      </c>
      <c r="B5" s="125"/>
      <c r="C5" s="237" t="s">
        <v>9</v>
      </c>
      <c r="D5" s="28"/>
      <c r="E5" s="28"/>
      <c r="F5" s="28"/>
      <c r="G5" s="29"/>
      <c r="H5" s="30"/>
      <c r="I5" s="31"/>
      <c r="J5" s="284"/>
    </row>
    <row r="6" spans="1:11" ht="54.75" customHeight="1">
      <c r="A6" s="285"/>
      <c r="B6" s="125"/>
      <c r="C6" s="120" t="s">
        <v>2</v>
      </c>
      <c r="D6" s="17" t="s">
        <v>3</v>
      </c>
      <c r="E6" s="17" t="s">
        <v>4</v>
      </c>
      <c r="F6" s="17" t="s">
        <v>5</v>
      </c>
      <c r="G6" s="18" t="s">
        <v>193</v>
      </c>
      <c r="H6" s="18" t="s">
        <v>195</v>
      </c>
      <c r="I6" s="17" t="s">
        <v>6</v>
      </c>
      <c r="J6" s="284"/>
    </row>
    <row r="7" spans="1:11" ht="56.25" customHeight="1">
      <c r="A7" s="285"/>
      <c r="B7" s="125"/>
      <c r="C7" s="361" t="s">
        <v>271</v>
      </c>
      <c r="D7" s="361" t="s">
        <v>265</v>
      </c>
      <c r="E7" s="361" t="s">
        <v>266</v>
      </c>
      <c r="F7" s="9" t="s">
        <v>263</v>
      </c>
      <c r="G7" s="286"/>
      <c r="H7" s="288">
        <v>1000000</v>
      </c>
      <c r="I7" s="2" t="s">
        <v>10</v>
      </c>
      <c r="J7" s="284"/>
    </row>
    <row r="8" spans="1:11" ht="56.25" customHeight="1">
      <c r="A8" s="285"/>
      <c r="B8" s="125"/>
      <c r="C8" s="363" t="s">
        <v>12</v>
      </c>
      <c r="D8" s="364" t="s">
        <v>16</v>
      </c>
      <c r="E8" s="364" t="s">
        <v>13</v>
      </c>
      <c r="F8" s="23" t="s">
        <v>11</v>
      </c>
      <c r="G8" s="287">
        <f>52640000</f>
        <v>52640000</v>
      </c>
      <c r="H8" s="288">
        <v>12312000</v>
      </c>
      <c r="I8" s="2" t="s">
        <v>10</v>
      </c>
      <c r="J8" s="50"/>
    </row>
    <row r="9" spans="1:11" ht="26.25">
      <c r="A9" s="21"/>
      <c r="B9" s="125"/>
      <c r="C9" s="43" t="s">
        <v>15</v>
      </c>
      <c r="D9" s="28"/>
      <c r="E9" s="28"/>
      <c r="F9" s="28"/>
      <c r="G9" s="32"/>
      <c r="H9" s="30"/>
      <c r="I9" s="31"/>
      <c r="J9" s="19"/>
    </row>
    <row r="10" spans="1:11" ht="56.25" customHeight="1">
      <c r="A10" s="21"/>
      <c r="B10" s="125"/>
      <c r="C10" s="120" t="s">
        <v>2</v>
      </c>
      <c r="D10" s="17" t="s">
        <v>3</v>
      </c>
      <c r="E10" s="17" t="s">
        <v>4</v>
      </c>
      <c r="F10" s="17" t="s">
        <v>5</v>
      </c>
      <c r="G10" s="18" t="s">
        <v>193</v>
      </c>
      <c r="H10" s="18" t="s">
        <v>195</v>
      </c>
      <c r="I10" s="17" t="s">
        <v>6</v>
      </c>
      <c r="J10" s="15"/>
    </row>
    <row r="11" spans="1:11" ht="57.75" customHeight="1">
      <c r="A11" s="78" t="s">
        <v>14</v>
      </c>
      <c r="B11" s="125"/>
      <c r="C11" s="362" t="s">
        <v>12</v>
      </c>
      <c r="D11" s="356" t="s">
        <v>16</v>
      </c>
      <c r="E11" s="356" t="s">
        <v>13</v>
      </c>
      <c r="F11" s="22" t="s">
        <v>198</v>
      </c>
      <c r="G11" s="14">
        <f>25000000/4.2233</f>
        <v>5919541.5906992164</v>
      </c>
      <c r="H11" s="14">
        <v>5919000</v>
      </c>
      <c r="I11" s="2" t="s">
        <v>10</v>
      </c>
      <c r="J11" s="15"/>
    </row>
    <row r="12" spans="1:11" ht="26.25">
      <c r="A12" s="78"/>
      <c r="B12" s="125"/>
      <c r="C12" s="42" t="s">
        <v>194</v>
      </c>
      <c r="D12" s="28"/>
      <c r="E12" s="28"/>
      <c r="F12" s="28"/>
      <c r="G12" s="30"/>
      <c r="H12" s="30"/>
      <c r="I12" s="31"/>
      <c r="J12" s="19"/>
    </row>
    <row r="13" spans="1:11" ht="57" customHeight="1">
      <c r="A13" s="78"/>
      <c r="B13" s="125"/>
      <c r="C13" s="120" t="s">
        <v>2</v>
      </c>
      <c r="D13" s="17" t="s">
        <v>3</v>
      </c>
      <c r="E13" s="17" t="s">
        <v>4</v>
      </c>
      <c r="F13" s="17" t="s">
        <v>5</v>
      </c>
      <c r="G13" s="18" t="s">
        <v>193</v>
      </c>
      <c r="H13" s="18" t="s">
        <v>195</v>
      </c>
      <c r="I13" s="17" t="s">
        <v>6</v>
      </c>
      <c r="J13" s="15"/>
    </row>
    <row r="14" spans="1:11" ht="32.25" customHeight="1">
      <c r="A14" s="21"/>
      <c r="B14" s="125"/>
      <c r="C14" s="359" t="s">
        <v>199</v>
      </c>
      <c r="D14" s="360" t="s">
        <v>200</v>
      </c>
      <c r="E14" s="361" t="s">
        <v>201</v>
      </c>
      <c r="F14" s="3" t="s">
        <v>17</v>
      </c>
      <c r="G14" s="25"/>
      <c r="H14" s="339">
        <v>10000000</v>
      </c>
      <c r="I14" s="2" t="s">
        <v>10</v>
      </c>
      <c r="J14" s="16"/>
    </row>
    <row r="15" spans="1:11" ht="26.25">
      <c r="A15" s="21"/>
      <c r="B15" s="125"/>
      <c r="C15" s="47" t="s">
        <v>19</v>
      </c>
      <c r="D15" s="35"/>
      <c r="E15" s="36"/>
      <c r="F15" s="37"/>
      <c r="G15" s="38"/>
      <c r="H15" s="151"/>
      <c r="I15" s="39"/>
      <c r="J15" s="16"/>
    </row>
    <row r="16" spans="1:11" s="152" customFormat="1" ht="29.25" customHeight="1">
      <c r="A16" s="105" t="s">
        <v>18</v>
      </c>
      <c r="B16" s="126"/>
      <c r="C16" s="117" t="s">
        <v>202</v>
      </c>
      <c r="D16" s="102"/>
      <c r="E16" s="102"/>
      <c r="F16" s="102"/>
      <c r="G16" s="102"/>
      <c r="H16" s="102"/>
      <c r="I16" s="2" t="s">
        <v>10</v>
      </c>
      <c r="J16" s="7"/>
    </row>
    <row r="17" spans="1:10" s="152" customFormat="1" ht="31.5" customHeight="1">
      <c r="A17" s="105"/>
      <c r="B17" s="126"/>
      <c r="C17" s="47" t="s">
        <v>21</v>
      </c>
      <c r="D17" s="98"/>
      <c r="E17" s="98"/>
      <c r="F17" s="98"/>
      <c r="G17" s="98"/>
      <c r="H17" s="98"/>
      <c r="I17" s="40"/>
      <c r="J17" s="7"/>
    </row>
    <row r="18" spans="1:10" s="152" customFormat="1" ht="57.75" customHeight="1">
      <c r="A18" s="105"/>
      <c r="B18" s="126"/>
      <c r="C18" s="120" t="s">
        <v>2</v>
      </c>
      <c r="D18" s="17" t="s">
        <v>3</v>
      </c>
      <c r="E18" s="17" t="s">
        <v>4</v>
      </c>
      <c r="F18" s="17" t="s">
        <v>5</v>
      </c>
      <c r="G18" s="18" t="s">
        <v>193</v>
      </c>
      <c r="H18" s="18" t="s">
        <v>195</v>
      </c>
      <c r="I18" s="17" t="s">
        <v>6</v>
      </c>
      <c r="J18" s="7"/>
    </row>
    <row r="19" spans="1:10" s="152" customFormat="1" ht="31.5" customHeight="1">
      <c r="A19" s="105"/>
      <c r="B19" s="126"/>
      <c r="C19" s="357" t="s">
        <v>296</v>
      </c>
      <c r="D19" s="358" t="s">
        <v>297</v>
      </c>
      <c r="E19" s="358" t="s">
        <v>298</v>
      </c>
      <c r="F19" s="153" t="s">
        <v>299</v>
      </c>
      <c r="G19" s="153"/>
      <c r="H19" s="138">
        <v>10000000</v>
      </c>
      <c r="I19" s="27" t="s">
        <v>10</v>
      </c>
      <c r="J19" s="7"/>
    </row>
    <row r="20" spans="1:10" ht="33.75" customHeight="1">
      <c r="A20" s="21" t="s">
        <v>20</v>
      </c>
      <c r="B20" s="125"/>
      <c r="C20" s="47" t="s">
        <v>23</v>
      </c>
      <c r="D20" s="42"/>
      <c r="E20" s="43"/>
      <c r="F20" s="43"/>
      <c r="G20" s="44">
        <v>42000000</v>
      </c>
      <c r="H20" s="44"/>
      <c r="I20" s="154"/>
      <c r="J20" s="41"/>
    </row>
    <row r="21" spans="1:10" ht="59.25" customHeight="1">
      <c r="A21" s="21"/>
      <c r="B21" s="125"/>
      <c r="C21" s="120" t="s">
        <v>2</v>
      </c>
      <c r="D21" s="17" t="s">
        <v>3</v>
      </c>
      <c r="E21" s="17" t="s">
        <v>4</v>
      </c>
      <c r="F21" s="17" t="s">
        <v>5</v>
      </c>
      <c r="G21" s="18" t="s">
        <v>193</v>
      </c>
      <c r="H21" s="18" t="s">
        <v>195</v>
      </c>
      <c r="I21" s="17" t="s">
        <v>6</v>
      </c>
      <c r="J21" s="41"/>
    </row>
    <row r="22" spans="1:10" ht="32.25" customHeight="1">
      <c r="A22" s="21" t="s">
        <v>22</v>
      </c>
      <c r="B22" s="125"/>
      <c r="C22" s="354" t="s">
        <v>267</v>
      </c>
      <c r="D22" s="355" t="s">
        <v>268</v>
      </c>
      <c r="E22" s="356" t="s">
        <v>269</v>
      </c>
      <c r="F22" s="45" t="s">
        <v>270</v>
      </c>
      <c r="G22" s="46"/>
      <c r="H22" s="46">
        <v>9000000</v>
      </c>
      <c r="I22" s="24" t="s">
        <v>10</v>
      </c>
      <c r="J22" s="16"/>
    </row>
    <row r="23" spans="1:10" ht="39" customHeight="1">
      <c r="A23" s="21"/>
      <c r="B23" s="125"/>
      <c r="C23" s="42" t="s">
        <v>25</v>
      </c>
      <c r="D23" s="42"/>
      <c r="E23" s="42"/>
      <c r="F23" s="42"/>
      <c r="G23" s="42"/>
      <c r="H23" s="42"/>
      <c r="I23" s="47"/>
      <c r="J23" s="41"/>
    </row>
    <row r="24" spans="1:10" ht="30.75" customHeight="1">
      <c r="A24" s="21" t="s">
        <v>24</v>
      </c>
      <c r="B24" s="125"/>
      <c r="C24" s="117" t="s">
        <v>202</v>
      </c>
      <c r="D24" s="45"/>
      <c r="E24" s="45"/>
      <c r="F24" s="155"/>
      <c r="G24" s="179"/>
      <c r="H24" s="179"/>
      <c r="I24" s="27" t="s">
        <v>10</v>
      </c>
      <c r="J24" s="16"/>
    </row>
    <row r="25" spans="1:10" ht="26.25">
      <c r="A25" s="21"/>
      <c r="B25" s="58"/>
      <c r="C25" s="33" t="s">
        <v>27</v>
      </c>
      <c r="D25" s="42"/>
      <c r="E25" s="42"/>
      <c r="F25" s="42"/>
      <c r="G25" s="44"/>
      <c r="H25" s="44"/>
      <c r="I25" s="240"/>
      <c r="J25" s="123"/>
    </row>
    <row r="26" spans="1:10" ht="30.75" customHeight="1">
      <c r="A26" s="21" t="s">
        <v>26</v>
      </c>
      <c r="B26" s="125"/>
      <c r="C26" s="117" t="s">
        <v>202</v>
      </c>
      <c r="D26" s="45"/>
      <c r="E26" s="22"/>
      <c r="F26" s="45"/>
      <c r="G26" s="179"/>
      <c r="H26" s="179"/>
      <c r="I26" s="27" t="s">
        <v>10</v>
      </c>
      <c r="J26" s="16"/>
    </row>
    <row r="27" spans="1:10" ht="26.25">
      <c r="A27" s="21"/>
      <c r="B27" s="58"/>
      <c r="C27" s="237" t="s">
        <v>29</v>
      </c>
      <c r="D27" s="42"/>
      <c r="E27" s="43"/>
      <c r="F27" s="42"/>
      <c r="G27" s="44"/>
      <c r="H27" s="44"/>
      <c r="I27" s="240"/>
      <c r="J27" s="123"/>
    </row>
    <row r="28" spans="1:10" ht="26.25" customHeight="1">
      <c r="A28" s="106" t="s">
        <v>28</v>
      </c>
      <c r="B28" s="127"/>
      <c r="C28" s="333" t="s">
        <v>30</v>
      </c>
      <c r="D28" s="302"/>
      <c r="E28" s="302"/>
      <c r="F28" s="302"/>
      <c r="G28" s="302"/>
      <c r="H28" s="302"/>
      <c r="I28" s="303"/>
      <c r="J28" s="156"/>
    </row>
    <row r="29" spans="1:10" ht="26.25" customHeight="1">
      <c r="A29" s="106"/>
      <c r="B29" s="127"/>
      <c r="C29" s="34" t="s">
        <v>31</v>
      </c>
      <c r="D29" s="157"/>
      <c r="E29" s="157"/>
      <c r="F29" s="157"/>
      <c r="G29" s="157"/>
      <c r="H29" s="157"/>
      <c r="I29" s="196"/>
      <c r="J29" s="156"/>
    </row>
    <row r="30" spans="1:10" ht="24.75" customHeight="1">
      <c r="A30" s="106"/>
      <c r="B30" s="127"/>
      <c r="C30" s="119" t="s">
        <v>203</v>
      </c>
      <c r="D30" s="113"/>
      <c r="E30" s="113"/>
      <c r="F30" s="113"/>
      <c r="G30" s="113"/>
      <c r="H30" s="236"/>
      <c r="I30" s="70" t="s">
        <v>10</v>
      </c>
      <c r="J30" s="156"/>
    </row>
    <row r="31" spans="1:10" ht="26.25">
      <c r="A31" s="21"/>
      <c r="B31" s="125"/>
      <c r="C31" s="33" t="s">
        <v>33</v>
      </c>
      <c r="D31" s="59"/>
      <c r="E31" s="59"/>
      <c r="F31" s="60"/>
      <c r="G31" s="61"/>
      <c r="H31" s="61"/>
      <c r="I31" s="62"/>
      <c r="J31" s="122"/>
    </row>
    <row r="32" spans="1:10" ht="26.25" customHeight="1">
      <c r="A32" s="107" t="s">
        <v>32</v>
      </c>
      <c r="B32" s="127"/>
      <c r="C32" s="331" t="s">
        <v>286</v>
      </c>
      <c r="D32" s="304"/>
      <c r="E32" s="304"/>
      <c r="F32" s="304"/>
      <c r="G32" s="304"/>
      <c r="H32" s="304"/>
      <c r="I32" s="305"/>
      <c r="J32" s="63"/>
    </row>
    <row r="33" spans="1:10" ht="26.25">
      <c r="A33" s="107"/>
      <c r="B33" s="127"/>
      <c r="C33" s="33" t="s">
        <v>35</v>
      </c>
      <c r="D33" s="42"/>
      <c r="E33" s="42"/>
      <c r="F33" s="42"/>
      <c r="G33" s="42"/>
      <c r="H33" s="42"/>
      <c r="I33" s="47"/>
      <c r="J33" s="63"/>
    </row>
    <row r="34" spans="1:10" ht="26.25" customHeight="1">
      <c r="A34" s="106" t="s">
        <v>34</v>
      </c>
      <c r="B34" s="127"/>
      <c r="C34" s="331" t="s">
        <v>286</v>
      </c>
      <c r="D34" s="304"/>
      <c r="E34" s="304"/>
      <c r="F34" s="304"/>
      <c r="G34" s="304"/>
      <c r="H34" s="304"/>
      <c r="I34" s="305"/>
      <c r="J34" s="63"/>
    </row>
    <row r="35" spans="1:10" ht="26.25">
      <c r="A35" s="106"/>
      <c r="B35" s="127"/>
      <c r="C35" s="33" t="s">
        <v>37</v>
      </c>
      <c r="D35" s="42"/>
      <c r="E35" s="42"/>
      <c r="F35" s="42"/>
      <c r="G35" s="42"/>
      <c r="H35" s="42"/>
      <c r="I35" s="47"/>
      <c r="J35" s="63"/>
    </row>
    <row r="36" spans="1:10" ht="26.25" customHeight="1">
      <c r="A36" s="108" t="s">
        <v>36</v>
      </c>
      <c r="B36" s="128"/>
      <c r="C36" s="54" t="s">
        <v>202</v>
      </c>
      <c r="D36" s="112"/>
      <c r="E36" s="112"/>
      <c r="F36" s="112"/>
      <c r="G36" s="112"/>
      <c r="H36" s="141"/>
      <c r="I36" s="70" t="s">
        <v>10</v>
      </c>
      <c r="J36" s="141"/>
    </row>
    <row r="37" spans="1:10" ht="26.25">
      <c r="A37" s="108"/>
      <c r="B37" s="128"/>
      <c r="C37" s="33" t="s">
        <v>39</v>
      </c>
      <c r="D37" s="42"/>
      <c r="E37" s="42"/>
      <c r="F37" s="42"/>
      <c r="G37" s="42"/>
      <c r="H37" s="42"/>
      <c r="I37" s="47"/>
      <c r="J37" s="141"/>
    </row>
    <row r="38" spans="1:10" ht="26.25" customHeight="1">
      <c r="A38" s="106" t="s">
        <v>38</v>
      </c>
      <c r="B38" s="127"/>
      <c r="C38" s="331" t="s">
        <v>286</v>
      </c>
      <c r="D38" s="306"/>
      <c r="E38" s="306"/>
      <c r="F38" s="306"/>
      <c r="G38" s="306"/>
      <c r="H38" s="306"/>
      <c r="I38" s="307"/>
      <c r="J38" s="159"/>
    </row>
    <row r="39" spans="1:10" ht="26.25">
      <c r="A39" s="106"/>
      <c r="B39" s="127"/>
      <c r="C39" s="33" t="s">
        <v>41</v>
      </c>
      <c r="D39" s="42"/>
      <c r="E39" s="42"/>
      <c r="F39" s="42"/>
      <c r="G39" s="42"/>
      <c r="H39" s="42"/>
      <c r="I39" s="47"/>
      <c r="J39" s="63"/>
    </row>
    <row r="40" spans="1:10" ht="26.25" customHeight="1">
      <c r="A40" s="21" t="s">
        <v>40</v>
      </c>
      <c r="B40" s="125"/>
      <c r="C40" s="183" t="s">
        <v>202</v>
      </c>
      <c r="D40" s="67"/>
      <c r="E40" s="67"/>
      <c r="F40" s="67"/>
      <c r="G40" s="68">
        <f>3500000/4.2233</f>
        <v>828735.82269789022</v>
      </c>
      <c r="H40" s="69"/>
      <c r="I40" s="70" t="s">
        <v>10</v>
      </c>
      <c r="J40" s="19"/>
    </row>
    <row r="41" spans="1:10" ht="26.25">
      <c r="A41" s="21"/>
      <c r="B41" s="125"/>
      <c r="C41" s="33" t="s">
        <v>43</v>
      </c>
      <c r="D41" s="42"/>
      <c r="E41" s="42"/>
      <c r="F41" s="42"/>
      <c r="G41" s="42"/>
      <c r="H41" s="42"/>
      <c r="I41" s="47"/>
      <c r="J41" s="19"/>
    </row>
    <row r="42" spans="1:10" ht="24.75" customHeight="1">
      <c r="A42" s="21" t="s">
        <v>42</v>
      </c>
      <c r="B42" s="125"/>
      <c r="C42" s="183" t="s">
        <v>202</v>
      </c>
      <c r="D42" s="67"/>
      <c r="E42" s="67"/>
      <c r="F42" s="67"/>
      <c r="G42" s="68">
        <f>3500000/4.2233</f>
        <v>828735.82269789022</v>
      </c>
      <c r="H42" s="69"/>
      <c r="I42" s="70" t="s">
        <v>10</v>
      </c>
      <c r="J42" s="123"/>
    </row>
    <row r="43" spans="1:10" ht="26.25">
      <c r="A43" s="21"/>
      <c r="B43" s="125"/>
      <c r="C43" s="33" t="s">
        <v>45</v>
      </c>
      <c r="D43" s="42"/>
      <c r="E43" s="42"/>
      <c r="F43" s="42"/>
      <c r="G43" s="42"/>
      <c r="H43" s="42"/>
      <c r="I43" s="47"/>
      <c r="J43" s="123"/>
    </row>
    <row r="44" spans="1:10" ht="24" customHeight="1">
      <c r="A44" s="377" t="s">
        <v>44</v>
      </c>
      <c r="B44" s="125"/>
      <c r="C44" s="54" t="s">
        <v>204</v>
      </c>
      <c r="D44" s="112"/>
      <c r="E44" s="112"/>
      <c r="F44" s="112"/>
      <c r="G44" s="112"/>
      <c r="H44" s="112"/>
      <c r="I44" s="70" t="s">
        <v>10</v>
      </c>
      <c r="J44" s="141"/>
    </row>
    <row r="45" spans="1:10" ht="26.25" customHeight="1">
      <c r="A45" s="377"/>
      <c r="B45" s="125"/>
      <c r="C45" s="333" t="s">
        <v>205</v>
      </c>
      <c r="D45" s="302"/>
      <c r="E45" s="302"/>
      <c r="F45" s="302"/>
      <c r="G45" s="302"/>
      <c r="H45" s="302"/>
      <c r="I45" s="303"/>
      <c r="J45" s="156"/>
    </row>
    <row r="46" spans="1:10" ht="26.25" customHeight="1">
      <c r="A46" s="71"/>
      <c r="B46" s="129"/>
      <c r="C46" s="184" t="s">
        <v>46</v>
      </c>
      <c r="D46" s="160"/>
      <c r="E46" s="160"/>
      <c r="F46" s="160"/>
      <c r="G46" s="160"/>
      <c r="H46" s="160"/>
      <c r="I46" s="197"/>
      <c r="J46" s="73"/>
    </row>
    <row r="47" spans="1:10" ht="26.25">
      <c r="A47" s="74"/>
      <c r="B47" s="129"/>
      <c r="C47" s="76" t="s">
        <v>48</v>
      </c>
      <c r="D47" s="77"/>
      <c r="E47" s="77"/>
      <c r="F47" s="77"/>
      <c r="G47" s="77"/>
      <c r="H47" s="77"/>
      <c r="I47" s="75"/>
      <c r="J47" s="75"/>
    </row>
    <row r="48" spans="1:10" ht="27.75" customHeight="1">
      <c r="A48" s="78" t="s">
        <v>47</v>
      </c>
      <c r="B48" s="125"/>
      <c r="C48" s="374" t="s">
        <v>202</v>
      </c>
      <c r="D48" s="375"/>
      <c r="E48" s="375"/>
      <c r="F48" s="375"/>
      <c r="G48" s="375"/>
      <c r="H48" s="376"/>
      <c r="I48" s="24" t="s">
        <v>10</v>
      </c>
      <c r="J48" s="19"/>
    </row>
    <row r="49" spans="1:10" ht="26.25">
      <c r="A49" s="78"/>
      <c r="B49" s="58"/>
      <c r="C49" s="76" t="s">
        <v>50</v>
      </c>
      <c r="D49" s="79"/>
      <c r="E49" s="79"/>
      <c r="F49" s="79"/>
      <c r="G49" s="79"/>
      <c r="H49" s="79"/>
      <c r="I49" s="80"/>
      <c r="J49" s="19"/>
    </row>
    <row r="50" spans="1:10" ht="26.25" customHeight="1">
      <c r="A50" s="106" t="s">
        <v>49</v>
      </c>
      <c r="B50" s="127"/>
      <c r="C50" s="332" t="s">
        <v>286</v>
      </c>
      <c r="D50" s="308"/>
      <c r="E50" s="308"/>
      <c r="F50" s="308"/>
      <c r="G50" s="308"/>
      <c r="H50" s="308"/>
      <c r="I50" s="309"/>
      <c r="J50" s="159"/>
    </row>
    <row r="51" spans="1:10" ht="26.25">
      <c r="A51" s="106"/>
      <c r="B51" s="127"/>
      <c r="C51" s="76" t="s">
        <v>52</v>
      </c>
      <c r="D51" s="79"/>
      <c r="E51" s="79"/>
      <c r="F51" s="79"/>
      <c r="G51" s="79"/>
      <c r="H51" s="79"/>
      <c r="I51" s="80"/>
      <c r="J51" s="63"/>
    </row>
    <row r="52" spans="1:10" ht="26.25" customHeight="1">
      <c r="A52" s="107" t="s">
        <v>51</v>
      </c>
      <c r="B52" s="127"/>
      <c r="C52" s="320" t="s">
        <v>286</v>
      </c>
      <c r="D52" s="310"/>
      <c r="E52" s="310"/>
      <c r="F52" s="310"/>
      <c r="G52" s="310"/>
      <c r="H52" s="310"/>
      <c r="I52" s="311"/>
      <c r="J52" s="159"/>
    </row>
    <row r="53" spans="1:10" ht="26.25" customHeight="1">
      <c r="A53" s="107"/>
      <c r="B53" s="127"/>
      <c r="C53" s="76" t="s">
        <v>54</v>
      </c>
      <c r="D53" s="79"/>
      <c r="E53" s="79"/>
      <c r="F53" s="79"/>
      <c r="G53" s="79"/>
      <c r="H53" s="79"/>
      <c r="I53" s="80"/>
      <c r="J53" s="159"/>
    </row>
    <row r="54" spans="1:10" ht="27" customHeight="1">
      <c r="A54" s="21" t="s">
        <v>53</v>
      </c>
      <c r="B54" s="125"/>
      <c r="C54" s="54" t="s">
        <v>202</v>
      </c>
      <c r="D54" s="112"/>
      <c r="E54" s="112"/>
      <c r="F54" s="112"/>
      <c r="G54" s="112"/>
      <c r="H54" s="112"/>
      <c r="I54" s="70" t="s">
        <v>10</v>
      </c>
      <c r="J54" s="141"/>
    </row>
    <row r="55" spans="1:10" ht="26.25">
      <c r="A55" s="21"/>
      <c r="B55" s="125"/>
      <c r="C55" s="76" t="s">
        <v>56</v>
      </c>
      <c r="D55" s="79"/>
      <c r="E55" s="79"/>
      <c r="F55" s="79"/>
      <c r="G55" s="79"/>
      <c r="H55" s="79"/>
      <c r="I55" s="80"/>
      <c r="J55" s="141"/>
    </row>
    <row r="56" spans="1:10" ht="54.75" customHeight="1">
      <c r="A56" s="21"/>
      <c r="B56" s="125"/>
      <c r="C56" s="17" t="s">
        <v>2</v>
      </c>
      <c r="D56" s="17" t="s">
        <v>3</v>
      </c>
      <c r="E56" s="17" t="s">
        <v>4</v>
      </c>
      <c r="F56" s="17" t="s">
        <v>5</v>
      </c>
      <c r="G56" s="18" t="s">
        <v>193</v>
      </c>
      <c r="H56" s="18" t="s">
        <v>195</v>
      </c>
      <c r="I56" s="17" t="s">
        <v>6</v>
      </c>
      <c r="J56" s="141"/>
    </row>
    <row r="57" spans="1:10" ht="26.25">
      <c r="A57" s="78" t="s">
        <v>55</v>
      </c>
      <c r="B57" s="125"/>
      <c r="C57" s="54" t="s">
        <v>202</v>
      </c>
      <c r="D57" s="185"/>
      <c r="E57" s="185"/>
      <c r="F57" s="185"/>
      <c r="G57" s="185"/>
      <c r="H57" s="185"/>
      <c r="I57" s="198"/>
      <c r="J57" s="141"/>
    </row>
    <row r="58" spans="1:10" ht="26.25">
      <c r="A58" s="78"/>
      <c r="B58" s="125"/>
      <c r="C58" s="76" t="s">
        <v>197</v>
      </c>
      <c r="D58" s="79"/>
      <c r="E58" s="79"/>
      <c r="F58" s="79"/>
      <c r="G58" s="79"/>
      <c r="H58" s="79"/>
      <c r="I58" s="80"/>
      <c r="J58" s="141"/>
    </row>
    <row r="59" spans="1:10" ht="51.75" customHeight="1">
      <c r="A59" s="78"/>
      <c r="B59" s="125"/>
      <c r="C59" s="17" t="s">
        <v>2</v>
      </c>
      <c r="D59" s="17" t="s">
        <v>3</v>
      </c>
      <c r="E59" s="17" t="s">
        <v>4</v>
      </c>
      <c r="F59" s="17" t="s">
        <v>5</v>
      </c>
      <c r="G59" s="18" t="s">
        <v>193</v>
      </c>
      <c r="H59" s="18" t="s">
        <v>195</v>
      </c>
      <c r="I59" s="17" t="s">
        <v>6</v>
      </c>
      <c r="J59" s="141"/>
    </row>
    <row r="60" spans="1:10" ht="28.5" customHeight="1">
      <c r="A60" s="78"/>
      <c r="B60" s="125"/>
      <c r="C60" s="353" t="s">
        <v>280</v>
      </c>
      <c r="D60" s="352" t="s">
        <v>283</v>
      </c>
      <c r="E60" s="352" t="s">
        <v>281</v>
      </c>
      <c r="F60" s="52"/>
      <c r="G60" s="52"/>
      <c r="H60" s="338">
        <v>1700000</v>
      </c>
      <c r="I60" s="133" t="s">
        <v>10</v>
      </c>
      <c r="J60" s="141"/>
    </row>
    <row r="61" spans="1:10" ht="26.25">
      <c r="A61" s="78"/>
      <c r="B61" s="125"/>
      <c r="C61" s="186" t="s">
        <v>57</v>
      </c>
      <c r="D61" s="134"/>
      <c r="E61" s="134"/>
      <c r="F61" s="134"/>
      <c r="G61" s="134"/>
      <c r="H61" s="134"/>
      <c r="I61" s="80"/>
      <c r="J61" s="141"/>
    </row>
    <row r="62" spans="1:10" ht="30.75" customHeight="1">
      <c r="A62" s="78"/>
      <c r="B62" s="58"/>
      <c r="C62" s="137" t="s">
        <v>202</v>
      </c>
      <c r="D62" s="161"/>
      <c r="E62" s="90"/>
      <c r="F62" s="66"/>
      <c r="G62" s="162"/>
      <c r="H62" s="163"/>
      <c r="I62" s="133" t="s">
        <v>10</v>
      </c>
      <c r="J62" s="123"/>
    </row>
    <row r="63" spans="1:10" ht="26.25">
      <c r="A63" s="78"/>
      <c r="B63" s="125"/>
      <c r="C63" s="136" t="s">
        <v>58</v>
      </c>
      <c r="D63" s="135"/>
      <c r="E63" s="135"/>
      <c r="F63" s="135"/>
      <c r="G63" s="135"/>
      <c r="H63" s="135"/>
      <c r="I63" s="80"/>
      <c r="J63" s="123"/>
    </row>
    <row r="64" spans="1:10" ht="26.25" customHeight="1">
      <c r="A64" s="21"/>
      <c r="B64" s="125"/>
      <c r="C64" s="380" t="s">
        <v>202</v>
      </c>
      <c r="D64" s="381"/>
      <c r="E64" s="381"/>
      <c r="F64" s="381"/>
      <c r="G64" s="381"/>
      <c r="H64" s="382"/>
      <c r="I64" s="13" t="s">
        <v>10</v>
      </c>
      <c r="J64" s="141"/>
    </row>
    <row r="65" spans="1:10" ht="26.25">
      <c r="A65" s="21"/>
      <c r="B65" s="125"/>
      <c r="C65" s="186" t="s">
        <v>60</v>
      </c>
      <c r="D65" s="134"/>
      <c r="E65" s="134"/>
      <c r="F65" s="134"/>
      <c r="G65" s="134"/>
      <c r="H65" s="134"/>
      <c r="I65" s="80"/>
      <c r="J65" s="141"/>
    </row>
    <row r="66" spans="1:10" ht="26.25" customHeight="1">
      <c r="A66" s="109" t="s">
        <v>59</v>
      </c>
      <c r="B66" s="124"/>
      <c r="C66" s="137" t="s">
        <v>202</v>
      </c>
      <c r="D66" s="164"/>
      <c r="E66" s="165"/>
      <c r="F66" s="165"/>
      <c r="G66" s="138"/>
      <c r="H66" s="166"/>
      <c r="I66" s="13" t="s">
        <v>196</v>
      </c>
      <c r="J66" s="194"/>
    </row>
    <row r="67" spans="1:10" ht="26.25">
      <c r="A67" s="109"/>
      <c r="B67" s="124"/>
      <c r="C67" s="76" t="s">
        <v>61</v>
      </c>
      <c r="D67" s="79"/>
      <c r="E67" s="79"/>
      <c r="F67" s="79"/>
      <c r="G67" s="79"/>
      <c r="H67" s="79"/>
      <c r="I67" s="80"/>
      <c r="J67" s="194"/>
    </row>
    <row r="68" spans="1:10" ht="27.75" customHeight="1">
      <c r="A68" s="86"/>
      <c r="B68" s="124"/>
      <c r="C68" s="249" t="s">
        <v>202</v>
      </c>
      <c r="D68" s="250"/>
      <c r="E68" s="250"/>
      <c r="F68" s="250"/>
      <c r="G68" s="250"/>
      <c r="H68" s="251"/>
      <c r="I68" s="252" t="s">
        <v>10</v>
      </c>
      <c r="J68" s="139"/>
    </row>
    <row r="69" spans="1:10" ht="26.25">
      <c r="A69" s="86"/>
      <c r="B69" s="124"/>
      <c r="C69" s="76" t="s">
        <v>63</v>
      </c>
      <c r="D69" s="79"/>
      <c r="E69" s="79"/>
      <c r="F69" s="79"/>
      <c r="G69" s="79"/>
      <c r="H69" s="79"/>
      <c r="I69" s="80"/>
      <c r="J69" s="139"/>
    </row>
    <row r="70" spans="1:10" ht="26.25">
      <c r="A70" s="109" t="s">
        <v>62</v>
      </c>
      <c r="B70" s="130"/>
      <c r="C70" s="137" t="s">
        <v>202</v>
      </c>
      <c r="D70" s="243"/>
      <c r="E70" s="243"/>
      <c r="F70" s="243"/>
      <c r="G70" s="243"/>
      <c r="H70" s="243"/>
      <c r="I70" s="244"/>
      <c r="J70" s="141"/>
    </row>
    <row r="71" spans="1:10" ht="26.25">
      <c r="A71" s="109"/>
      <c r="B71" s="124"/>
      <c r="C71" s="76" t="s">
        <v>65</v>
      </c>
      <c r="D71" s="79"/>
      <c r="E71" s="79"/>
      <c r="F71" s="79"/>
      <c r="G71" s="79"/>
      <c r="H71" s="79"/>
      <c r="I71" s="80"/>
      <c r="J71" s="141"/>
    </row>
    <row r="72" spans="1:10" ht="30.75" customHeight="1">
      <c r="A72" s="110" t="s">
        <v>64</v>
      </c>
      <c r="B72" s="130"/>
      <c r="C72" s="249" t="s">
        <v>202</v>
      </c>
      <c r="D72" s="250"/>
      <c r="E72" s="250"/>
      <c r="F72" s="250"/>
      <c r="G72" s="250"/>
      <c r="H72" s="251"/>
      <c r="I72" s="248" t="s">
        <v>10</v>
      </c>
      <c r="J72" s="139"/>
    </row>
    <row r="73" spans="1:10" ht="26.25">
      <c r="A73" s="110"/>
      <c r="B73" s="124"/>
      <c r="C73" s="76" t="s">
        <v>67</v>
      </c>
      <c r="D73" s="79"/>
      <c r="E73" s="79"/>
      <c r="F73" s="79"/>
      <c r="G73" s="79"/>
      <c r="H73" s="79"/>
      <c r="I73" s="80"/>
      <c r="J73" s="139"/>
    </row>
    <row r="74" spans="1:10" ht="30.75" customHeight="1">
      <c r="A74" s="109" t="s">
        <v>66</v>
      </c>
      <c r="B74" s="130"/>
      <c r="C74" s="245" t="s">
        <v>202</v>
      </c>
      <c r="D74" s="246"/>
      <c r="E74" s="246"/>
      <c r="F74" s="246"/>
      <c r="G74" s="246"/>
      <c r="H74" s="247"/>
      <c r="I74" s="248" t="s">
        <v>10</v>
      </c>
      <c r="J74" s="139"/>
    </row>
    <row r="75" spans="1:10" ht="26.25" customHeight="1">
      <c r="A75" s="82"/>
      <c r="B75" s="167"/>
      <c r="C75" s="187" t="s">
        <v>68</v>
      </c>
      <c r="D75" s="168"/>
      <c r="E75" s="168"/>
      <c r="F75" s="168"/>
      <c r="G75" s="168"/>
      <c r="H75" s="168"/>
      <c r="I75" s="199"/>
      <c r="J75" s="84"/>
    </row>
    <row r="76" spans="1:10" ht="26.25" customHeight="1">
      <c r="A76" s="82"/>
      <c r="B76" s="167"/>
      <c r="C76" s="169" t="s">
        <v>69</v>
      </c>
      <c r="D76" s="83"/>
      <c r="E76" s="83"/>
      <c r="F76" s="83"/>
      <c r="G76" s="83"/>
      <c r="H76" s="83"/>
      <c r="I76" s="84"/>
      <c r="J76" s="84"/>
    </row>
    <row r="77" spans="1:10" ht="61.5" customHeight="1">
      <c r="A77" s="110"/>
      <c r="B77" s="130"/>
      <c r="C77" s="17" t="s">
        <v>2</v>
      </c>
      <c r="D77" s="17" t="s">
        <v>3</v>
      </c>
      <c r="E77" s="17" t="s">
        <v>4</v>
      </c>
      <c r="F77" s="17" t="s">
        <v>5</v>
      </c>
      <c r="G77" s="18" t="s">
        <v>193</v>
      </c>
      <c r="H77" s="18" t="s">
        <v>195</v>
      </c>
      <c r="I77" s="17" t="s">
        <v>6</v>
      </c>
      <c r="J77" s="195"/>
    </row>
    <row r="78" spans="1:10" ht="121.5" customHeight="1">
      <c r="A78" s="110"/>
      <c r="B78" s="130"/>
      <c r="C78" s="352" t="s">
        <v>295</v>
      </c>
      <c r="D78" s="352" t="s">
        <v>294</v>
      </c>
      <c r="E78" s="352" t="s">
        <v>206</v>
      </c>
      <c r="F78" s="49" t="s">
        <v>293</v>
      </c>
      <c r="G78" s="346"/>
      <c r="H78" s="335">
        <v>5600000</v>
      </c>
      <c r="I78" s="8" t="s">
        <v>10</v>
      </c>
      <c r="J78" s="195"/>
    </row>
    <row r="79" spans="1:10" ht="26.25">
      <c r="A79" s="110"/>
      <c r="B79" s="130"/>
      <c r="C79" s="169" t="s">
        <v>71</v>
      </c>
      <c r="D79" s="83"/>
      <c r="E79" s="83"/>
      <c r="F79" s="83"/>
      <c r="G79" s="83"/>
      <c r="H79" s="83"/>
      <c r="I79" s="84"/>
      <c r="J79" s="195"/>
    </row>
    <row r="80" spans="1:10" ht="26.25" customHeight="1">
      <c r="A80" s="118" t="s">
        <v>70</v>
      </c>
      <c r="B80" s="131"/>
      <c r="C80" s="385" t="s">
        <v>287</v>
      </c>
      <c r="D80" s="386"/>
      <c r="E80" s="312"/>
      <c r="F80" s="312"/>
      <c r="G80" s="312"/>
      <c r="H80" s="312"/>
      <c r="I80" s="313"/>
      <c r="J80" s="85"/>
    </row>
    <row r="81" spans="1:10" ht="26.25">
      <c r="A81" s="118"/>
      <c r="B81" s="131"/>
      <c r="C81" s="169" t="s">
        <v>262</v>
      </c>
      <c r="D81" s="83"/>
      <c r="E81" s="83"/>
      <c r="F81" s="83"/>
      <c r="G81" s="83"/>
      <c r="H81" s="83"/>
      <c r="I81" s="84"/>
      <c r="J81" s="85"/>
    </row>
    <row r="82" spans="1:10" ht="26.25" customHeight="1">
      <c r="A82" s="110" t="s">
        <v>72</v>
      </c>
      <c r="B82" s="130"/>
      <c r="C82" s="377" t="s">
        <v>202</v>
      </c>
      <c r="D82" s="383"/>
      <c r="E82" s="383"/>
      <c r="F82" s="383"/>
      <c r="G82" s="383"/>
      <c r="H82" s="384"/>
      <c r="I82" s="8" t="s">
        <v>10</v>
      </c>
      <c r="J82" s="141"/>
    </row>
    <row r="83" spans="1:10" ht="26.25">
      <c r="A83" s="110"/>
      <c r="B83" s="130"/>
      <c r="C83" s="188" t="s">
        <v>74</v>
      </c>
      <c r="D83" s="121"/>
      <c r="E83" s="121"/>
      <c r="F83" s="121"/>
      <c r="G83" s="121"/>
      <c r="H83" s="121"/>
      <c r="I83" s="170"/>
      <c r="J83" s="141"/>
    </row>
    <row r="84" spans="1:10" ht="32.25" customHeight="1">
      <c r="A84" s="110" t="s">
        <v>73</v>
      </c>
      <c r="B84" s="130"/>
      <c r="C84" s="189" t="s">
        <v>202</v>
      </c>
      <c r="D84" s="171"/>
      <c r="E84" s="171"/>
      <c r="F84" s="171"/>
      <c r="G84" s="171"/>
      <c r="H84" s="171"/>
      <c r="I84" s="8" t="s">
        <v>10</v>
      </c>
      <c r="J84" s="141"/>
    </row>
    <row r="85" spans="1:10" ht="26.25">
      <c r="A85" s="110"/>
      <c r="B85" s="130"/>
      <c r="C85" s="33" t="s">
        <v>76</v>
      </c>
      <c r="D85" s="42"/>
      <c r="E85" s="42"/>
      <c r="F85" s="42"/>
      <c r="G85" s="42"/>
      <c r="H85" s="42"/>
      <c r="I85" s="47"/>
      <c r="J85" s="141"/>
    </row>
    <row r="86" spans="1:10" ht="54.75" customHeight="1">
      <c r="A86" s="110"/>
      <c r="B86" s="130"/>
      <c r="C86" s="17" t="s">
        <v>2</v>
      </c>
      <c r="D86" s="17" t="s">
        <v>3</v>
      </c>
      <c r="E86" s="17" t="s">
        <v>4</v>
      </c>
      <c r="F86" s="17" t="s">
        <v>5</v>
      </c>
      <c r="G86" s="18" t="s">
        <v>193</v>
      </c>
      <c r="H86" s="18" t="s">
        <v>195</v>
      </c>
      <c r="I86" s="17" t="s">
        <v>6</v>
      </c>
      <c r="J86" s="141"/>
    </row>
    <row r="87" spans="1:10" ht="29.25" customHeight="1">
      <c r="A87" s="110" t="s">
        <v>75</v>
      </c>
      <c r="B87" s="130"/>
      <c r="C87" s="352" t="s">
        <v>284</v>
      </c>
      <c r="D87" s="352" t="s">
        <v>13</v>
      </c>
      <c r="E87" s="352" t="s">
        <v>207</v>
      </c>
      <c r="F87" s="52"/>
      <c r="G87" s="112"/>
      <c r="H87" s="335">
        <v>2000000</v>
      </c>
      <c r="I87" s="8" t="s">
        <v>10</v>
      </c>
      <c r="J87" s="141"/>
    </row>
    <row r="88" spans="1:10" ht="26.25">
      <c r="A88" s="110"/>
      <c r="B88" s="130"/>
      <c r="C88" s="33" t="s">
        <v>77</v>
      </c>
      <c r="D88" s="42"/>
      <c r="E88" s="42"/>
      <c r="F88" s="42"/>
      <c r="G88" s="42"/>
      <c r="H88" s="42"/>
      <c r="I88" s="47"/>
      <c r="J88" s="141"/>
    </row>
    <row r="89" spans="1:10" ht="56.25" customHeight="1">
      <c r="A89" s="110"/>
      <c r="B89" s="130"/>
      <c r="C89" s="17" t="s">
        <v>2</v>
      </c>
      <c r="D89" s="17" t="s">
        <v>3</v>
      </c>
      <c r="E89" s="17" t="s">
        <v>4</v>
      </c>
      <c r="F89" s="17" t="s">
        <v>5</v>
      </c>
      <c r="G89" s="18" t="s">
        <v>193</v>
      </c>
      <c r="H89" s="18" t="s">
        <v>195</v>
      </c>
      <c r="I89" s="17" t="s">
        <v>6</v>
      </c>
      <c r="J89" s="141"/>
    </row>
    <row r="90" spans="1:10" ht="29.25" customHeight="1">
      <c r="A90" s="110"/>
      <c r="B90" s="130"/>
      <c r="C90" s="350" t="s">
        <v>279</v>
      </c>
      <c r="D90" s="350" t="s">
        <v>285</v>
      </c>
      <c r="E90" s="351" t="s">
        <v>280</v>
      </c>
      <c r="F90" s="12"/>
      <c r="G90" s="11"/>
      <c r="H90" s="336">
        <v>5000000</v>
      </c>
      <c r="I90" s="8" t="s">
        <v>10</v>
      </c>
      <c r="J90" s="139"/>
    </row>
    <row r="91" spans="1:10" ht="26.25">
      <c r="A91" s="110"/>
      <c r="B91" s="130"/>
      <c r="C91" s="188" t="s">
        <v>79</v>
      </c>
      <c r="D91" s="87"/>
      <c r="E91" s="87"/>
      <c r="F91" s="87"/>
      <c r="G91" s="88"/>
      <c r="H91" s="29"/>
      <c r="I91" s="31"/>
      <c r="J91" s="139"/>
    </row>
    <row r="92" spans="1:10" ht="59.25" customHeight="1">
      <c r="A92" s="110"/>
      <c r="B92" s="130"/>
      <c r="C92" s="17" t="s">
        <v>2</v>
      </c>
      <c r="D92" s="17" t="s">
        <v>3</v>
      </c>
      <c r="E92" s="17" t="s">
        <v>4</v>
      </c>
      <c r="F92" s="17" t="s">
        <v>5</v>
      </c>
      <c r="G92" s="18" t="s">
        <v>193</v>
      </c>
      <c r="H92" s="18" t="s">
        <v>195</v>
      </c>
      <c r="I92" s="17" t="s">
        <v>6</v>
      </c>
      <c r="J92" s="139"/>
    </row>
    <row r="93" spans="1:10" ht="34.5" customHeight="1">
      <c r="A93" s="110" t="s">
        <v>78</v>
      </c>
      <c r="B93" s="130"/>
      <c r="C93" s="349" t="s">
        <v>284</v>
      </c>
      <c r="D93" s="349" t="s">
        <v>13</v>
      </c>
      <c r="E93" s="349" t="s">
        <v>207</v>
      </c>
      <c r="F93" s="81"/>
      <c r="G93" s="81"/>
      <c r="H93" s="335">
        <v>5000000</v>
      </c>
      <c r="I93" s="8" t="s">
        <v>10</v>
      </c>
      <c r="J93" s="139"/>
    </row>
    <row r="94" spans="1:10" ht="33" customHeight="1">
      <c r="A94" s="110"/>
      <c r="B94" s="130"/>
      <c r="C94" s="188" t="s">
        <v>81</v>
      </c>
      <c r="D94" s="121"/>
      <c r="E94" s="121"/>
      <c r="F94" s="121"/>
      <c r="G94" s="121"/>
      <c r="H94" s="121"/>
      <c r="I94" s="170"/>
      <c r="J94" s="139"/>
    </row>
    <row r="95" spans="1:10" ht="55.5" customHeight="1">
      <c r="A95" s="110"/>
      <c r="B95" s="130"/>
      <c r="C95" s="17" t="s">
        <v>2</v>
      </c>
      <c r="D95" s="17" t="s">
        <v>3</v>
      </c>
      <c r="E95" s="17" t="s">
        <v>4</v>
      </c>
      <c r="F95" s="17" t="s">
        <v>5</v>
      </c>
      <c r="G95" s="18" t="s">
        <v>193</v>
      </c>
      <c r="H95" s="18" t="s">
        <v>195</v>
      </c>
      <c r="I95" s="17" t="s">
        <v>6</v>
      </c>
      <c r="J95" s="139"/>
    </row>
    <row r="96" spans="1:10" ht="30" customHeight="1">
      <c r="A96" s="110" t="s">
        <v>80</v>
      </c>
      <c r="B96" s="130"/>
      <c r="C96" s="349" t="s">
        <v>284</v>
      </c>
      <c r="D96" s="349" t="s">
        <v>13</v>
      </c>
      <c r="E96" s="349" t="s">
        <v>207</v>
      </c>
      <c r="F96" s="116"/>
      <c r="G96" s="116"/>
      <c r="H96" s="334">
        <v>3000000</v>
      </c>
      <c r="I96" s="8" t="s">
        <v>10</v>
      </c>
      <c r="J96" s="139"/>
    </row>
    <row r="97" spans="1:10" ht="26.25">
      <c r="A97" s="74"/>
      <c r="B97" s="129"/>
      <c r="C97" s="190" t="s">
        <v>82</v>
      </c>
      <c r="D97" s="72"/>
      <c r="E97" s="72"/>
      <c r="F97" s="72"/>
      <c r="G97" s="72"/>
      <c r="H97" s="72"/>
      <c r="I97" s="73"/>
      <c r="J97" s="75"/>
    </row>
    <row r="98" spans="1:10" ht="26.25">
      <c r="A98" s="74"/>
      <c r="B98" s="129"/>
      <c r="C98" s="186" t="s">
        <v>84</v>
      </c>
      <c r="D98" s="173"/>
      <c r="E98" s="173"/>
      <c r="F98" s="173"/>
      <c r="G98" s="173"/>
      <c r="H98" s="173"/>
      <c r="I98" s="75"/>
      <c r="J98" s="75"/>
    </row>
    <row r="99" spans="1:10" ht="27.75" customHeight="1">
      <c r="A99" s="21" t="s">
        <v>83</v>
      </c>
      <c r="B99" s="125"/>
      <c r="C99" s="176" t="s">
        <v>202</v>
      </c>
      <c r="D99" s="89"/>
      <c r="E99" s="90"/>
      <c r="F99" s="89"/>
      <c r="G99" s="91"/>
      <c r="H99" s="140"/>
      <c r="I99" s="64" t="s">
        <v>10</v>
      </c>
      <c r="J99" s="103"/>
    </row>
    <row r="100" spans="1:10" ht="26.25">
      <c r="A100" s="21"/>
      <c r="B100" s="125"/>
      <c r="C100" s="186" t="s">
        <v>86</v>
      </c>
      <c r="D100" s="134"/>
      <c r="E100" s="134"/>
      <c r="F100" s="134"/>
      <c r="G100" s="134"/>
      <c r="H100" s="134"/>
      <c r="I100" s="200"/>
      <c r="J100" s="103"/>
    </row>
    <row r="101" spans="1:10" ht="26.25" customHeight="1">
      <c r="A101" s="106" t="s">
        <v>85</v>
      </c>
      <c r="B101" s="127"/>
      <c r="C101" s="332" t="s">
        <v>286</v>
      </c>
      <c r="D101" s="308"/>
      <c r="E101" s="308"/>
      <c r="F101" s="308"/>
      <c r="G101" s="308"/>
      <c r="H101" s="308"/>
      <c r="I101" s="309"/>
      <c r="J101" s="174"/>
    </row>
    <row r="102" spans="1:10" ht="26.25" customHeight="1">
      <c r="A102" s="106"/>
      <c r="B102" s="127"/>
      <c r="C102" s="186" t="s">
        <v>88</v>
      </c>
      <c r="D102" s="134"/>
      <c r="E102" s="134"/>
      <c r="F102" s="134"/>
      <c r="G102" s="134"/>
      <c r="H102" s="134"/>
      <c r="I102" s="200"/>
      <c r="J102" s="174"/>
    </row>
    <row r="103" spans="1:10" ht="32.25" customHeight="1">
      <c r="A103" s="21" t="s">
        <v>87</v>
      </c>
      <c r="B103" s="125"/>
      <c r="C103" s="191" t="s">
        <v>202</v>
      </c>
      <c r="D103" s="93"/>
      <c r="E103" s="94"/>
      <c r="F103" s="93"/>
      <c r="G103" s="95"/>
      <c r="H103" s="96"/>
      <c r="I103" s="97" t="s">
        <v>10</v>
      </c>
      <c r="J103" s="92"/>
    </row>
    <row r="104" spans="1:10" ht="26.25" customHeight="1">
      <c r="A104" s="21"/>
      <c r="B104" s="125"/>
      <c r="C104" s="33" t="s">
        <v>90</v>
      </c>
      <c r="D104" s="98"/>
      <c r="E104" s="28"/>
      <c r="F104" s="98"/>
      <c r="G104" s="32"/>
      <c r="H104" s="32"/>
      <c r="I104" s="99"/>
      <c r="J104" s="92"/>
    </row>
    <row r="105" spans="1:10" ht="32.25" customHeight="1">
      <c r="A105" s="21" t="s">
        <v>89</v>
      </c>
      <c r="B105" s="125"/>
      <c r="C105" s="176" t="s">
        <v>202</v>
      </c>
      <c r="D105" s="177"/>
      <c r="E105" s="177"/>
      <c r="F105" s="177"/>
      <c r="G105" s="177"/>
      <c r="H105" s="114"/>
      <c r="I105" s="2" t="s">
        <v>10</v>
      </c>
      <c r="J105" s="178"/>
    </row>
    <row r="106" spans="1:10" ht="26.25">
      <c r="A106" s="21"/>
      <c r="B106" s="125"/>
      <c r="C106" s="33" t="s">
        <v>91</v>
      </c>
      <c r="D106" s="33"/>
      <c r="E106" s="33"/>
      <c r="F106" s="33"/>
      <c r="G106" s="33"/>
      <c r="H106" s="47"/>
      <c r="I106" s="47"/>
      <c r="J106" s="178"/>
    </row>
    <row r="107" spans="1:10" ht="30.75" customHeight="1">
      <c r="A107" s="21"/>
      <c r="B107" s="125"/>
      <c r="C107" s="176" t="s">
        <v>202</v>
      </c>
      <c r="D107" s="177"/>
      <c r="E107" s="177"/>
      <c r="F107" s="177"/>
      <c r="G107" s="177"/>
      <c r="H107" s="239"/>
      <c r="I107" s="8" t="s">
        <v>10</v>
      </c>
      <c r="J107" s="92"/>
    </row>
    <row r="108" spans="1:10" ht="26.25">
      <c r="A108" s="21"/>
      <c r="B108" s="125"/>
      <c r="C108" s="33" t="s">
        <v>93</v>
      </c>
      <c r="D108" s="33"/>
      <c r="E108" s="33"/>
      <c r="F108" s="33"/>
      <c r="G108" s="33"/>
      <c r="H108" s="47"/>
      <c r="I108" s="47"/>
      <c r="J108" s="92"/>
    </row>
    <row r="109" spans="1:10" ht="27.75" customHeight="1">
      <c r="A109" s="21" t="s">
        <v>92</v>
      </c>
      <c r="B109" s="125"/>
      <c r="C109" s="176" t="s">
        <v>202</v>
      </c>
      <c r="D109" s="177"/>
      <c r="E109" s="177"/>
      <c r="F109" s="177"/>
      <c r="G109" s="177"/>
      <c r="H109" s="238"/>
      <c r="I109" s="2" t="s">
        <v>10</v>
      </c>
      <c r="J109" s="178"/>
    </row>
    <row r="110" spans="1:10" ht="26.25">
      <c r="A110" s="21"/>
      <c r="B110" s="125"/>
      <c r="C110" s="33" t="s">
        <v>95</v>
      </c>
      <c r="D110" s="42"/>
      <c r="E110" s="42"/>
      <c r="F110" s="42"/>
      <c r="G110" s="42"/>
      <c r="H110" s="42"/>
      <c r="I110" s="47"/>
      <c r="J110" s="178"/>
    </row>
    <row r="111" spans="1:10" ht="27.75" customHeight="1">
      <c r="A111" s="21" t="s">
        <v>94</v>
      </c>
      <c r="B111" s="125"/>
      <c r="C111" s="176" t="s">
        <v>202</v>
      </c>
      <c r="D111" s="177"/>
      <c r="E111" s="177"/>
      <c r="F111" s="177"/>
      <c r="G111" s="177"/>
      <c r="H111" s="177"/>
      <c r="I111" s="2" t="s">
        <v>10</v>
      </c>
      <c r="J111" s="178"/>
    </row>
    <row r="112" spans="1:10" ht="26.25">
      <c r="A112" s="21"/>
      <c r="B112" s="125"/>
      <c r="C112" s="33" t="s">
        <v>96</v>
      </c>
      <c r="D112" s="42"/>
      <c r="E112" s="42"/>
      <c r="F112" s="42"/>
      <c r="G112" s="42"/>
      <c r="H112" s="42"/>
      <c r="I112" s="40"/>
      <c r="J112" s="178"/>
    </row>
    <row r="113" spans="1:10" ht="27.75" customHeight="1">
      <c r="A113" s="21"/>
      <c r="B113" s="125"/>
      <c r="C113" s="191" t="s">
        <v>202</v>
      </c>
      <c r="D113" s="114"/>
      <c r="E113" s="114"/>
      <c r="F113" s="114"/>
      <c r="G113" s="114"/>
      <c r="H113" s="114"/>
      <c r="I113" s="13" t="s">
        <v>10</v>
      </c>
      <c r="J113" s="103"/>
    </row>
    <row r="114" spans="1:10" ht="26.25">
      <c r="A114" s="21"/>
      <c r="B114" s="58"/>
      <c r="C114" s="33" t="s">
        <v>98</v>
      </c>
      <c r="D114" s="42"/>
      <c r="E114" s="42"/>
      <c r="F114" s="42"/>
      <c r="G114" s="121"/>
      <c r="H114" s="44"/>
      <c r="I114" s="240"/>
      <c r="J114" s="103"/>
    </row>
    <row r="115" spans="1:10" ht="54.75" customHeight="1">
      <c r="A115" s="21"/>
      <c r="B115" s="125"/>
      <c r="C115" s="17" t="s">
        <v>2</v>
      </c>
      <c r="D115" s="17" t="s">
        <v>3</v>
      </c>
      <c r="E115" s="17" t="s">
        <v>4</v>
      </c>
      <c r="F115" s="17" t="s">
        <v>5</v>
      </c>
      <c r="G115" s="18" t="s">
        <v>193</v>
      </c>
      <c r="H115" s="18" t="s">
        <v>195</v>
      </c>
      <c r="I115" s="17" t="s">
        <v>6</v>
      </c>
      <c r="J115" s="103"/>
    </row>
    <row r="116" spans="1:10" ht="52.5" customHeight="1">
      <c r="A116" s="21" t="s">
        <v>97</v>
      </c>
      <c r="B116" s="125"/>
      <c r="C116" s="348" t="s">
        <v>206</v>
      </c>
      <c r="D116" s="348" t="s">
        <v>207</v>
      </c>
      <c r="E116" s="348" t="s">
        <v>208</v>
      </c>
      <c r="F116" s="48" t="s">
        <v>282</v>
      </c>
      <c r="G116" s="5">
        <f>15000000</f>
        <v>15000000</v>
      </c>
      <c r="H116" s="342">
        <v>2000000</v>
      </c>
      <c r="I116" s="8" t="s">
        <v>10</v>
      </c>
      <c r="J116" s="92"/>
    </row>
    <row r="117" spans="1:10" ht="26.25">
      <c r="A117" s="74"/>
      <c r="B117" s="129"/>
      <c r="C117" s="190" t="s">
        <v>99</v>
      </c>
      <c r="D117" s="72"/>
      <c r="E117" s="72"/>
      <c r="F117" s="72"/>
      <c r="G117" s="72"/>
      <c r="H117" s="72"/>
      <c r="I117" s="73"/>
      <c r="J117" s="75"/>
    </row>
    <row r="118" spans="1:10" ht="26.25">
      <c r="A118" s="74"/>
      <c r="B118" s="129"/>
      <c r="C118" s="192" t="s">
        <v>101</v>
      </c>
      <c r="D118" s="77"/>
      <c r="E118" s="77"/>
      <c r="F118" s="77"/>
      <c r="G118" s="77"/>
      <c r="H118" s="77"/>
      <c r="I118" s="75"/>
      <c r="J118" s="75"/>
    </row>
    <row r="119" spans="1:10" ht="26.25" customHeight="1">
      <c r="A119" s="106" t="s">
        <v>100</v>
      </c>
      <c r="B119" s="127"/>
      <c r="C119" s="320" t="s">
        <v>286</v>
      </c>
      <c r="D119" s="314"/>
      <c r="E119" s="314"/>
      <c r="F119" s="314"/>
      <c r="G119" s="314"/>
      <c r="H119" s="314"/>
      <c r="I119" s="315"/>
      <c r="J119" s="63"/>
    </row>
    <row r="120" spans="1:10" ht="26.25" customHeight="1">
      <c r="A120" s="106"/>
      <c r="B120" s="127"/>
      <c r="C120" s="76" t="s">
        <v>103</v>
      </c>
      <c r="D120" s="79"/>
      <c r="E120" s="79"/>
      <c r="F120" s="79"/>
      <c r="G120" s="79"/>
      <c r="H120" s="79"/>
      <c r="I120" s="80"/>
      <c r="J120" s="63"/>
    </row>
    <row r="121" spans="1:10" ht="26.25" customHeight="1">
      <c r="A121" s="106" t="s">
        <v>102</v>
      </c>
      <c r="B121" s="127"/>
      <c r="C121" s="330" t="s">
        <v>286</v>
      </c>
      <c r="D121" s="316"/>
      <c r="E121" s="316"/>
      <c r="F121" s="316"/>
      <c r="G121" s="316"/>
      <c r="H121" s="316"/>
      <c r="I121" s="317"/>
      <c r="J121" s="175"/>
    </row>
    <row r="122" spans="1:10" ht="26.25" customHeight="1">
      <c r="A122" s="106"/>
      <c r="B122" s="127"/>
      <c r="C122" s="76" t="s">
        <v>105</v>
      </c>
      <c r="D122" s="79"/>
      <c r="E122" s="79"/>
      <c r="F122" s="79"/>
      <c r="G122" s="79"/>
      <c r="H122" s="79"/>
      <c r="I122" s="80"/>
      <c r="J122" s="175"/>
    </row>
    <row r="123" spans="1:10" ht="26.25" customHeight="1">
      <c r="A123" s="106" t="s">
        <v>104</v>
      </c>
      <c r="B123" s="127"/>
      <c r="C123" s="330" t="s">
        <v>286</v>
      </c>
      <c r="D123" s="316"/>
      <c r="E123" s="316"/>
      <c r="F123" s="316"/>
      <c r="G123" s="316"/>
      <c r="H123" s="316"/>
      <c r="I123" s="317"/>
      <c r="J123" s="100"/>
    </row>
    <row r="124" spans="1:10" ht="26.25">
      <c r="A124" s="106"/>
      <c r="B124" s="127"/>
      <c r="C124" s="76" t="s">
        <v>107</v>
      </c>
      <c r="D124" s="79"/>
      <c r="E124" s="79"/>
      <c r="F124" s="79"/>
      <c r="G124" s="79"/>
      <c r="H124" s="79"/>
      <c r="I124" s="80"/>
      <c r="J124" s="100"/>
    </row>
    <row r="125" spans="1:10" ht="26.25" customHeight="1">
      <c r="A125" s="106" t="s">
        <v>106</v>
      </c>
      <c r="B125" s="127"/>
      <c r="C125" s="330" t="s">
        <v>286</v>
      </c>
      <c r="D125" s="316"/>
      <c r="E125" s="316"/>
      <c r="F125" s="316"/>
      <c r="G125" s="316"/>
      <c r="H125" s="316"/>
      <c r="I125" s="317"/>
      <c r="J125" s="100"/>
    </row>
    <row r="126" spans="1:10" ht="26.25">
      <c r="A126" s="106"/>
      <c r="B126" s="127"/>
      <c r="C126" s="76" t="s">
        <v>109</v>
      </c>
      <c r="D126" s="79"/>
      <c r="E126" s="79"/>
      <c r="F126" s="79"/>
      <c r="G126" s="79"/>
      <c r="H126" s="79"/>
      <c r="I126" s="80"/>
      <c r="J126" s="101"/>
    </row>
    <row r="127" spans="1:10" ht="26.25" customHeight="1">
      <c r="A127" s="106" t="s">
        <v>108</v>
      </c>
      <c r="B127" s="127"/>
      <c r="C127" s="320" t="s">
        <v>286</v>
      </c>
      <c r="D127" s="314"/>
      <c r="E127" s="314"/>
      <c r="F127" s="314"/>
      <c r="G127" s="314"/>
      <c r="H127" s="314"/>
      <c r="I127" s="315"/>
      <c r="J127" s="63"/>
    </row>
    <row r="128" spans="1:10" ht="26.25" customHeight="1">
      <c r="A128" s="106"/>
      <c r="B128" s="127"/>
      <c r="C128" s="76" t="s">
        <v>111</v>
      </c>
      <c r="D128" s="79"/>
      <c r="E128" s="79"/>
      <c r="F128" s="79"/>
      <c r="G128" s="79"/>
      <c r="H128" s="79"/>
      <c r="I128" s="80"/>
      <c r="J128" s="63"/>
    </row>
    <row r="129" spans="1:10" ht="26.25" customHeight="1">
      <c r="A129" s="106" t="s">
        <v>110</v>
      </c>
      <c r="B129" s="127"/>
      <c r="C129" s="330" t="s">
        <v>286</v>
      </c>
      <c r="D129" s="316"/>
      <c r="E129" s="316"/>
      <c r="F129" s="316"/>
      <c r="G129" s="316"/>
      <c r="H129" s="316"/>
      <c r="I129" s="317"/>
      <c r="J129" s="63"/>
    </row>
    <row r="130" spans="1:10" ht="26.25" customHeight="1">
      <c r="A130" s="106"/>
      <c r="B130" s="127"/>
      <c r="C130" s="76" t="s">
        <v>113</v>
      </c>
      <c r="D130" s="79"/>
      <c r="E130" s="79"/>
      <c r="F130" s="79"/>
      <c r="G130" s="79"/>
      <c r="H130" s="79"/>
      <c r="I130" s="80"/>
      <c r="J130" s="63"/>
    </row>
    <row r="131" spans="1:10" ht="26.25" customHeight="1">
      <c r="A131" s="106" t="s">
        <v>112</v>
      </c>
      <c r="B131" s="127"/>
      <c r="C131" s="331" t="s">
        <v>286</v>
      </c>
      <c r="D131" s="306"/>
      <c r="E131" s="306"/>
      <c r="F131" s="306"/>
      <c r="G131" s="306"/>
      <c r="H131" s="306"/>
      <c r="I131" s="307"/>
      <c r="J131" s="159"/>
    </row>
    <row r="132" spans="1:10" ht="26.25" customHeight="1">
      <c r="A132" s="74"/>
      <c r="B132" s="129"/>
      <c r="C132" s="71" t="s">
        <v>114</v>
      </c>
      <c r="D132" s="72"/>
      <c r="E132" s="72"/>
      <c r="F132" s="72"/>
      <c r="G132" s="72"/>
      <c r="H132" s="72"/>
      <c r="I132" s="73"/>
      <c r="J132" s="75"/>
    </row>
    <row r="133" spans="1:10" ht="26.25" customHeight="1">
      <c r="A133" s="74"/>
      <c r="B133" s="129"/>
      <c r="C133" s="76" t="s">
        <v>192</v>
      </c>
      <c r="D133" s="79"/>
      <c r="E133" s="79"/>
      <c r="F133" s="79"/>
      <c r="G133" s="79"/>
      <c r="H133" s="79"/>
      <c r="I133" s="80"/>
      <c r="J133" s="75"/>
    </row>
    <row r="134" spans="1:10" ht="26.25" customHeight="1">
      <c r="A134" s="21" t="s">
        <v>115</v>
      </c>
      <c r="B134" s="125"/>
      <c r="C134" s="203" t="s">
        <v>202</v>
      </c>
      <c r="D134" s="204"/>
      <c r="E134" s="204"/>
      <c r="F134" s="204"/>
      <c r="G134" s="204"/>
      <c r="H134" s="204"/>
      <c r="I134" s="255" t="s">
        <v>122</v>
      </c>
      <c r="J134" s="205"/>
    </row>
    <row r="135" spans="1:10" ht="26.25" customHeight="1">
      <c r="A135" s="21"/>
      <c r="B135" s="125"/>
      <c r="C135" s="76" t="s">
        <v>117</v>
      </c>
      <c r="D135" s="79"/>
      <c r="E135" s="79"/>
      <c r="F135" s="79"/>
      <c r="G135" s="79"/>
      <c r="H135" s="79"/>
      <c r="I135" s="80"/>
      <c r="J135" s="141"/>
    </row>
    <row r="136" spans="1:10" ht="26.25" customHeight="1">
      <c r="A136" s="21" t="s">
        <v>116</v>
      </c>
      <c r="B136" s="125"/>
      <c r="C136" s="203" t="s">
        <v>202</v>
      </c>
      <c r="D136" s="204"/>
      <c r="E136" s="204"/>
      <c r="F136" s="204"/>
      <c r="G136" s="204"/>
      <c r="H136" s="204"/>
      <c r="I136" s="255" t="s">
        <v>122</v>
      </c>
      <c r="J136" s="205"/>
    </row>
    <row r="137" spans="1:10" ht="26.25" customHeight="1">
      <c r="A137" s="21"/>
      <c r="B137" s="125"/>
      <c r="C137" s="33" t="s">
        <v>119</v>
      </c>
      <c r="D137" s="42"/>
      <c r="E137" s="42"/>
      <c r="F137" s="42"/>
      <c r="G137" s="42"/>
      <c r="H137" s="42"/>
      <c r="I137" s="47"/>
      <c r="J137" s="141"/>
    </row>
    <row r="138" spans="1:10" ht="26.25" customHeight="1">
      <c r="A138" s="21" t="s">
        <v>118</v>
      </c>
      <c r="B138" s="125"/>
      <c r="C138" s="203" t="s">
        <v>202</v>
      </c>
      <c r="D138" s="204"/>
      <c r="E138" s="204"/>
      <c r="F138" s="204"/>
      <c r="G138" s="204"/>
      <c r="H138" s="204"/>
      <c r="I138" s="255" t="s">
        <v>122</v>
      </c>
      <c r="J138" s="205"/>
    </row>
    <row r="139" spans="1:10" ht="26.25" customHeight="1">
      <c r="A139" s="21"/>
      <c r="B139" s="125"/>
      <c r="C139" s="256" t="s">
        <v>121</v>
      </c>
      <c r="D139" s="257"/>
      <c r="E139" s="257"/>
      <c r="F139" s="257"/>
      <c r="G139" s="257"/>
      <c r="H139" s="257"/>
      <c r="I139" s="47"/>
      <c r="J139" s="141"/>
    </row>
    <row r="140" spans="1:10" ht="30" customHeight="1">
      <c r="A140" s="21" t="s">
        <v>120</v>
      </c>
      <c r="B140" s="58"/>
      <c r="C140" s="203" t="s">
        <v>202</v>
      </c>
      <c r="D140" s="260"/>
      <c r="E140" s="102"/>
      <c r="F140" s="261"/>
      <c r="G140" s="262"/>
      <c r="H140" s="263"/>
      <c r="I140" s="255" t="s">
        <v>122</v>
      </c>
      <c r="J140" s="224"/>
    </row>
    <row r="141" spans="1:10" ht="26.25" customHeight="1">
      <c r="A141" s="21"/>
      <c r="B141" s="125"/>
      <c r="C141" s="258" t="s">
        <v>124</v>
      </c>
      <c r="D141" s="259"/>
      <c r="E141" s="259"/>
      <c r="F141" s="259"/>
      <c r="G141" s="259"/>
      <c r="H141" s="259"/>
      <c r="I141" s="47"/>
      <c r="J141" s="224"/>
    </row>
    <row r="142" spans="1:10" ht="26.25" customHeight="1">
      <c r="A142" s="378" t="s">
        <v>123</v>
      </c>
      <c r="B142" s="132"/>
      <c r="C142" s="340" t="s">
        <v>288</v>
      </c>
      <c r="D142" s="318"/>
      <c r="E142" s="318"/>
      <c r="F142" s="318"/>
      <c r="G142" s="318"/>
      <c r="H142" s="318"/>
      <c r="I142" s="319"/>
      <c r="J142" s="206"/>
    </row>
    <row r="143" spans="1:10" ht="26.25" customHeight="1">
      <c r="A143" s="378"/>
      <c r="B143" s="132"/>
      <c r="C143" s="120" t="s">
        <v>2</v>
      </c>
      <c r="D143" s="17" t="s">
        <v>3</v>
      </c>
      <c r="E143" s="17" t="s">
        <v>4</v>
      </c>
      <c r="F143" s="17" t="s">
        <v>5</v>
      </c>
      <c r="G143" s="18" t="s">
        <v>193</v>
      </c>
      <c r="H143" s="18" t="s">
        <v>195</v>
      </c>
      <c r="I143" s="17" t="s">
        <v>6</v>
      </c>
      <c r="J143" s="206"/>
    </row>
    <row r="144" spans="1:10" ht="69" customHeight="1">
      <c r="A144" s="379"/>
      <c r="B144" s="127"/>
      <c r="C144" s="264" t="s">
        <v>223</v>
      </c>
      <c r="D144" s="264" t="s">
        <v>224</v>
      </c>
      <c r="E144" s="265" t="s">
        <v>199</v>
      </c>
      <c r="F144" s="9" t="s">
        <v>225</v>
      </c>
      <c r="G144" s="266"/>
      <c r="H144" s="290" t="s">
        <v>278</v>
      </c>
      <c r="I144" s="1" t="s">
        <v>122</v>
      </c>
      <c r="J144" s="103"/>
    </row>
    <row r="145" spans="1:10" ht="34.5" customHeight="1">
      <c r="A145" s="115"/>
      <c r="B145" s="127"/>
      <c r="C145" s="33" t="s">
        <v>126</v>
      </c>
      <c r="D145" s="42"/>
      <c r="E145" s="42"/>
      <c r="F145" s="42"/>
      <c r="G145" s="42"/>
      <c r="H145" s="42"/>
      <c r="I145" s="47"/>
      <c r="J145" s="103"/>
    </row>
    <row r="146" spans="1:10" ht="34.5" customHeight="1">
      <c r="A146" s="254"/>
      <c r="B146" s="127"/>
      <c r="C146" s="320" t="s">
        <v>289</v>
      </c>
      <c r="D146" s="321"/>
      <c r="E146" s="321"/>
      <c r="F146" s="322"/>
      <c r="G146" s="321"/>
      <c r="H146" s="321"/>
      <c r="I146" s="323"/>
      <c r="J146" s="267"/>
    </row>
    <row r="147" spans="1:10" ht="78.75" customHeight="1">
      <c r="A147" s="377" t="s">
        <v>125</v>
      </c>
      <c r="B147" s="125"/>
      <c r="C147" s="268" t="s">
        <v>2</v>
      </c>
      <c r="D147" s="268" t="s">
        <v>3</v>
      </c>
      <c r="E147" s="268" t="s">
        <v>4</v>
      </c>
      <c r="F147" s="17" t="s">
        <v>5</v>
      </c>
      <c r="G147" s="18" t="s">
        <v>193</v>
      </c>
      <c r="H147" s="269" t="s">
        <v>195</v>
      </c>
      <c r="I147" s="268" t="s">
        <v>6</v>
      </c>
      <c r="J147" s="225"/>
    </row>
    <row r="148" spans="1:10" ht="84" customHeight="1">
      <c r="A148" s="377"/>
      <c r="B148" s="125"/>
      <c r="C148" s="347" t="s">
        <v>226</v>
      </c>
      <c r="D148" s="347" t="s">
        <v>227</v>
      </c>
      <c r="E148" s="347" t="s">
        <v>228</v>
      </c>
      <c r="F148" s="48" t="s">
        <v>229</v>
      </c>
      <c r="G148" s="270"/>
      <c r="H148" s="271" t="s">
        <v>277</v>
      </c>
      <c r="I148" s="207" t="s">
        <v>122</v>
      </c>
      <c r="J148" s="226"/>
    </row>
    <row r="149" spans="1:10" ht="78.75" customHeight="1">
      <c r="A149" s="377"/>
      <c r="B149" s="125"/>
      <c r="C149" s="272"/>
      <c r="D149" s="272"/>
      <c r="E149" s="272"/>
      <c r="F149" s="48" t="s">
        <v>230</v>
      </c>
      <c r="G149" s="208"/>
      <c r="H149" s="272"/>
      <c r="I149" s="209"/>
      <c r="J149" s="227"/>
    </row>
    <row r="150" spans="1:10" ht="26.25" customHeight="1">
      <c r="A150" s="21"/>
      <c r="B150" s="125"/>
      <c r="C150" s="33" t="s">
        <v>128</v>
      </c>
      <c r="D150" s="42"/>
      <c r="E150" s="42"/>
      <c r="F150" s="42"/>
      <c r="G150" s="42"/>
      <c r="H150" s="42"/>
      <c r="I150" s="47"/>
      <c r="J150" s="103"/>
    </row>
    <row r="151" spans="1:10" ht="26.25" customHeight="1">
      <c r="A151" s="21" t="s">
        <v>127</v>
      </c>
      <c r="B151" s="125"/>
      <c r="C151" s="210" t="s">
        <v>202</v>
      </c>
      <c r="D151" s="211"/>
      <c r="E151" s="211"/>
      <c r="F151" s="211"/>
      <c r="G151" s="211"/>
      <c r="H151" s="211"/>
      <c r="I151" s="207" t="s">
        <v>122</v>
      </c>
      <c r="J151" s="212"/>
    </row>
    <row r="152" spans="1:10" ht="62.25" customHeight="1">
      <c r="A152" s="21"/>
      <c r="B152" s="125"/>
      <c r="C152" s="33" t="s">
        <v>209</v>
      </c>
      <c r="D152" s="42"/>
      <c r="E152" s="42"/>
      <c r="F152" s="42"/>
      <c r="G152" s="42"/>
      <c r="H152" s="42"/>
      <c r="I152" s="47"/>
      <c r="J152" s="178"/>
    </row>
    <row r="153" spans="1:10" ht="28.5" customHeight="1">
      <c r="A153" s="21" t="s">
        <v>129</v>
      </c>
      <c r="B153" s="125"/>
      <c r="C153" s="210" t="s">
        <v>202</v>
      </c>
      <c r="D153" s="211"/>
      <c r="E153" s="211"/>
      <c r="F153" s="211"/>
      <c r="G153" s="211"/>
      <c r="H153" s="211"/>
      <c r="I153" s="207" t="s">
        <v>122</v>
      </c>
      <c r="J153" s="228"/>
    </row>
    <row r="154" spans="1:10" ht="26.25" customHeight="1">
      <c r="A154" s="21"/>
      <c r="B154" s="125"/>
      <c r="C154" s="190" t="s">
        <v>130</v>
      </c>
      <c r="D154" s="172"/>
      <c r="E154" s="172"/>
      <c r="F154" s="172"/>
      <c r="G154" s="172"/>
      <c r="H154" s="172"/>
      <c r="I154" s="235"/>
      <c r="J154" s="228"/>
    </row>
    <row r="155" spans="1:10" ht="26.25" customHeight="1">
      <c r="A155" s="74"/>
      <c r="B155" s="129"/>
      <c r="C155" s="76" t="s">
        <v>132</v>
      </c>
      <c r="D155" s="77"/>
      <c r="E155" s="77"/>
      <c r="F155" s="77"/>
      <c r="G155" s="77"/>
      <c r="H155" s="77"/>
      <c r="I155" s="75"/>
      <c r="J155" s="75"/>
    </row>
    <row r="156" spans="1:10" ht="26.25" customHeight="1">
      <c r="A156" s="74"/>
      <c r="B156" s="129"/>
      <c r="C156" s="324" t="s">
        <v>290</v>
      </c>
      <c r="D156" s="325"/>
      <c r="E156" s="325"/>
      <c r="F156" s="326"/>
      <c r="G156" s="326"/>
      <c r="H156" s="325"/>
      <c r="I156" s="327"/>
      <c r="J156" s="75"/>
    </row>
    <row r="157" spans="1:10" ht="52.5" customHeight="1">
      <c r="A157" s="377" t="s">
        <v>131</v>
      </c>
      <c r="B157" s="125"/>
      <c r="C157" s="268" t="s">
        <v>2</v>
      </c>
      <c r="D157" s="268" t="s">
        <v>3</v>
      </c>
      <c r="E157" s="268" t="s">
        <v>4</v>
      </c>
      <c r="F157" s="17" t="s">
        <v>5</v>
      </c>
      <c r="G157" s="18" t="s">
        <v>193</v>
      </c>
      <c r="H157" s="269" t="s">
        <v>195</v>
      </c>
      <c r="I157" s="268" t="s">
        <v>6</v>
      </c>
      <c r="J157" s="229"/>
    </row>
    <row r="158" spans="1:10" ht="78.75" customHeight="1">
      <c r="A158" s="377"/>
      <c r="B158" s="125"/>
      <c r="C158" s="264" t="s">
        <v>231</v>
      </c>
      <c r="D158" s="264" t="s">
        <v>232</v>
      </c>
      <c r="E158" s="273" t="s">
        <v>233</v>
      </c>
      <c r="F158" s="4" t="s">
        <v>133</v>
      </c>
      <c r="G158" s="55">
        <f>10289473.6841/4.2233</f>
        <v>2436358.6967774015</v>
      </c>
      <c r="H158" s="343" t="s">
        <v>276</v>
      </c>
      <c r="I158" s="213" t="s">
        <v>122</v>
      </c>
      <c r="J158" s="230"/>
    </row>
    <row r="159" spans="1:10" ht="78.75" customHeight="1">
      <c r="A159" s="253"/>
      <c r="B159" s="125"/>
      <c r="C159" s="268" t="s">
        <v>2</v>
      </c>
      <c r="D159" s="268" t="s">
        <v>3</v>
      </c>
      <c r="E159" s="268" t="s">
        <v>4</v>
      </c>
      <c r="F159" s="17" t="s">
        <v>5</v>
      </c>
      <c r="G159" s="18" t="s">
        <v>193</v>
      </c>
      <c r="H159" s="269" t="s">
        <v>195</v>
      </c>
      <c r="I159" s="268" t="s">
        <v>6</v>
      </c>
      <c r="J159" s="230"/>
    </row>
    <row r="160" spans="1:10" ht="78.75" customHeight="1">
      <c r="A160" s="253"/>
      <c r="B160" s="125"/>
      <c r="C160" s="264" t="s">
        <v>234</v>
      </c>
      <c r="D160" s="264" t="s">
        <v>235</v>
      </c>
      <c r="E160" s="273" t="s">
        <v>226</v>
      </c>
      <c r="F160" s="4" t="s">
        <v>236</v>
      </c>
      <c r="G160" s="266"/>
      <c r="H160" s="343" t="s">
        <v>292</v>
      </c>
      <c r="I160" s="213" t="s">
        <v>122</v>
      </c>
      <c r="J160" s="230"/>
    </row>
    <row r="161" spans="1:10" ht="26.25" customHeight="1">
      <c r="A161" s="21"/>
      <c r="B161" s="125"/>
      <c r="C161" s="76" t="s">
        <v>190</v>
      </c>
      <c r="D161" s="79"/>
      <c r="E161" s="79"/>
      <c r="F161" s="79"/>
      <c r="G161" s="79"/>
      <c r="H161" s="79"/>
      <c r="I161" s="80"/>
      <c r="J161" s="231"/>
    </row>
    <row r="162" spans="1:10" ht="26.25" customHeight="1">
      <c r="A162" s="253"/>
      <c r="B162" s="125"/>
      <c r="C162" s="268" t="s">
        <v>2</v>
      </c>
      <c r="D162" s="268" t="s">
        <v>3</v>
      </c>
      <c r="E162" s="268" t="s">
        <v>4</v>
      </c>
      <c r="F162" s="17" t="s">
        <v>5</v>
      </c>
      <c r="G162" s="18" t="s">
        <v>193</v>
      </c>
      <c r="H162" s="269" t="s">
        <v>195</v>
      </c>
      <c r="I162" s="268" t="s">
        <v>6</v>
      </c>
      <c r="J162" s="231"/>
    </row>
    <row r="163" spans="1:10" ht="52.5" customHeight="1">
      <c r="A163" s="21" t="s">
        <v>134</v>
      </c>
      <c r="B163" s="125"/>
      <c r="C163" s="274" t="s">
        <v>237</v>
      </c>
      <c r="D163" s="274" t="s">
        <v>238</v>
      </c>
      <c r="E163" s="274" t="s">
        <v>239</v>
      </c>
      <c r="F163" s="48" t="s">
        <v>240</v>
      </c>
      <c r="G163" s="5">
        <f>13065956.6315</f>
        <v>13065956.6315</v>
      </c>
      <c r="H163" s="344" t="s">
        <v>275</v>
      </c>
      <c r="I163" s="51" t="s">
        <v>122</v>
      </c>
      <c r="J163" s="123"/>
    </row>
    <row r="164" spans="1:10" ht="26.25" customHeight="1">
      <c r="A164" s="21"/>
      <c r="B164" s="125"/>
      <c r="C164" s="76" t="s">
        <v>136</v>
      </c>
      <c r="D164" s="79"/>
      <c r="E164" s="79"/>
      <c r="F164" s="79"/>
      <c r="G164" s="79"/>
      <c r="H164" s="79"/>
      <c r="I164" s="80"/>
      <c r="J164" s="123"/>
    </row>
    <row r="165" spans="1:10" ht="26.25" customHeight="1">
      <c r="A165" s="253"/>
      <c r="B165" s="125"/>
      <c r="C165" s="268" t="s">
        <v>2</v>
      </c>
      <c r="D165" s="268" t="s">
        <v>3</v>
      </c>
      <c r="E165" s="268" t="s">
        <v>4</v>
      </c>
      <c r="F165" s="17" t="s">
        <v>5</v>
      </c>
      <c r="G165" s="18" t="s">
        <v>193</v>
      </c>
      <c r="H165" s="269" t="s">
        <v>195</v>
      </c>
      <c r="I165" s="268" t="s">
        <v>6</v>
      </c>
      <c r="J165" s="123"/>
    </row>
    <row r="166" spans="1:10" ht="26.25" customHeight="1">
      <c r="A166" s="21" t="s">
        <v>135</v>
      </c>
      <c r="B166" s="125"/>
      <c r="C166" s="275" t="s">
        <v>241</v>
      </c>
      <c r="D166" s="275" t="s">
        <v>242</v>
      </c>
      <c r="E166" s="275" t="s">
        <v>243</v>
      </c>
      <c r="F166" s="341" t="s">
        <v>291</v>
      </c>
      <c r="G166" s="112"/>
      <c r="H166" s="345" t="s">
        <v>274</v>
      </c>
      <c r="I166" s="51" t="s">
        <v>122</v>
      </c>
      <c r="J166" s="141"/>
    </row>
    <row r="167" spans="1:10" ht="26.25" customHeight="1">
      <c r="A167" s="21"/>
      <c r="B167" s="125"/>
      <c r="C167" s="76" t="s">
        <v>138</v>
      </c>
      <c r="D167" s="79"/>
      <c r="E167" s="79"/>
      <c r="F167" s="79"/>
      <c r="G167" s="79"/>
      <c r="H167" s="79"/>
      <c r="I167" s="80"/>
      <c r="J167" s="141"/>
    </row>
    <row r="168" spans="1:10" ht="26.25" customHeight="1">
      <c r="A168" s="21" t="s">
        <v>137</v>
      </c>
      <c r="B168" s="125"/>
      <c r="C168" s="210" t="s">
        <v>202</v>
      </c>
      <c r="D168" s="112"/>
      <c r="E168" s="112"/>
      <c r="F168" s="112"/>
      <c r="G168" s="112"/>
      <c r="H168" s="112"/>
      <c r="I168" s="51" t="s">
        <v>122</v>
      </c>
      <c r="J168" s="141"/>
    </row>
    <row r="169" spans="1:10" ht="26.25" customHeight="1">
      <c r="A169" s="21"/>
      <c r="B169" s="125"/>
      <c r="C169" s="33" t="s">
        <v>140</v>
      </c>
      <c r="D169" s="42"/>
      <c r="E169" s="42"/>
      <c r="F169" s="42"/>
      <c r="G169" s="42"/>
      <c r="H169" s="42"/>
      <c r="I169" s="47"/>
      <c r="J169" s="141"/>
    </row>
    <row r="170" spans="1:10" ht="32.25" customHeight="1">
      <c r="A170" s="106" t="s">
        <v>139</v>
      </c>
      <c r="B170" s="127"/>
      <c r="C170" s="253" t="s">
        <v>202</v>
      </c>
      <c r="D170" s="113"/>
      <c r="E170" s="113"/>
      <c r="F170" s="113"/>
      <c r="G170" s="113"/>
      <c r="H170" s="113"/>
      <c r="I170" s="51" t="s">
        <v>122</v>
      </c>
      <c r="J170" s="159"/>
    </row>
    <row r="171" spans="1:10" ht="32.25" customHeight="1">
      <c r="A171" s="106"/>
      <c r="B171" s="127"/>
      <c r="C171" s="33" t="s">
        <v>142</v>
      </c>
      <c r="D171" s="33"/>
      <c r="E171" s="33"/>
      <c r="F171" s="33"/>
      <c r="G171" s="33"/>
      <c r="H171" s="33"/>
      <c r="I171" s="34"/>
      <c r="J171" s="159"/>
    </row>
    <row r="172" spans="1:10" ht="29.25" customHeight="1">
      <c r="A172" s="21" t="s">
        <v>141</v>
      </c>
      <c r="B172" s="125"/>
      <c r="C172" s="253" t="s">
        <v>202</v>
      </c>
      <c r="D172" s="113"/>
      <c r="E172" s="113"/>
      <c r="F172" s="113"/>
      <c r="G172" s="113"/>
      <c r="H172" s="113"/>
      <c r="I172" s="51" t="s">
        <v>122</v>
      </c>
      <c r="J172" s="141"/>
    </row>
    <row r="173" spans="1:10" ht="26.25" customHeight="1">
      <c r="A173" s="21"/>
      <c r="B173" s="125"/>
      <c r="C173" s="33" t="s">
        <v>144</v>
      </c>
      <c r="D173" s="33"/>
      <c r="E173" s="33"/>
      <c r="F173" s="33"/>
      <c r="G173" s="33"/>
      <c r="H173" s="33"/>
      <c r="I173" s="34"/>
      <c r="J173" s="141"/>
    </row>
    <row r="174" spans="1:10" ht="26.25" customHeight="1">
      <c r="A174" s="21" t="s">
        <v>143</v>
      </c>
      <c r="B174" s="125"/>
      <c r="C174" s="54" t="s">
        <v>202</v>
      </c>
      <c r="D174" s="112"/>
      <c r="E174" s="112"/>
      <c r="F174" s="112"/>
      <c r="G174" s="112"/>
      <c r="H174" s="112"/>
      <c r="I174" s="141"/>
      <c r="J174" s="141"/>
    </row>
    <row r="175" spans="1:10" ht="26.25" customHeight="1">
      <c r="A175" s="74"/>
      <c r="B175" s="129"/>
      <c r="C175" s="71" t="s">
        <v>145</v>
      </c>
      <c r="D175" s="72"/>
      <c r="E175" s="72"/>
      <c r="F175" s="72"/>
      <c r="G175" s="72"/>
      <c r="H175" s="72"/>
      <c r="I175" s="73"/>
      <c r="J175" s="75"/>
    </row>
    <row r="176" spans="1:10" ht="26.25" customHeight="1">
      <c r="A176" s="74"/>
      <c r="B176" s="129"/>
      <c r="C176" s="76" t="s">
        <v>147</v>
      </c>
      <c r="D176" s="77"/>
      <c r="E176" s="77"/>
      <c r="F176" s="77"/>
      <c r="G176" s="173"/>
      <c r="H176" s="173"/>
      <c r="I176" s="75"/>
      <c r="J176" s="75"/>
    </row>
    <row r="177" spans="1:10" ht="105" customHeight="1">
      <c r="A177" s="377" t="s">
        <v>146</v>
      </c>
      <c r="B177" s="125"/>
      <c r="C177" s="278" t="s">
        <v>2</v>
      </c>
      <c r="D177" s="278" t="s">
        <v>3</v>
      </c>
      <c r="E177" s="278" t="s">
        <v>4</v>
      </c>
      <c r="F177" s="17" t="s">
        <v>5</v>
      </c>
      <c r="G177" s="18" t="s">
        <v>193</v>
      </c>
      <c r="H177" s="269" t="s">
        <v>195</v>
      </c>
      <c r="I177" s="268" t="s">
        <v>6</v>
      </c>
      <c r="J177" s="232"/>
    </row>
    <row r="178" spans="1:10" ht="105" customHeight="1">
      <c r="A178" s="377"/>
      <c r="B178" s="58"/>
      <c r="C178" s="365" t="s">
        <v>244</v>
      </c>
      <c r="D178" s="366" t="s">
        <v>245</v>
      </c>
      <c r="E178" s="367" t="s">
        <v>218</v>
      </c>
      <c r="F178" s="123" t="s">
        <v>246</v>
      </c>
      <c r="G178" s="215">
        <v>11560000</v>
      </c>
      <c r="H178" s="277" t="s">
        <v>247</v>
      </c>
      <c r="I178" s="213" t="s">
        <v>122</v>
      </c>
      <c r="J178" s="233"/>
    </row>
    <row r="179" spans="1:10" ht="52.5" customHeight="1">
      <c r="A179" s="377"/>
      <c r="B179" s="58"/>
      <c r="C179" s="279"/>
      <c r="D179" s="276"/>
      <c r="E179" s="276"/>
      <c r="F179" s="123" t="s">
        <v>248</v>
      </c>
      <c r="G179" s="216"/>
      <c r="H179" s="276"/>
      <c r="I179" s="217"/>
      <c r="J179" s="233"/>
    </row>
    <row r="180" spans="1:10" ht="26.25" customHeight="1">
      <c r="A180" s="377"/>
      <c r="B180" s="58"/>
      <c r="C180" s="279"/>
      <c r="D180" s="276"/>
      <c r="E180" s="276"/>
      <c r="F180" s="123" t="s">
        <v>148</v>
      </c>
      <c r="G180" s="216"/>
      <c r="H180" s="276"/>
      <c r="I180" s="217"/>
      <c r="J180" s="233"/>
    </row>
    <row r="181" spans="1:10" ht="30" customHeight="1">
      <c r="A181" s="377"/>
      <c r="B181" s="58"/>
      <c r="C181" s="279"/>
      <c r="D181" s="276"/>
      <c r="E181" s="276"/>
      <c r="F181" s="123" t="s">
        <v>149</v>
      </c>
      <c r="G181" s="216"/>
      <c r="H181" s="276"/>
      <c r="I181" s="217"/>
      <c r="J181" s="234"/>
    </row>
    <row r="182" spans="1:10" ht="26.25" customHeight="1">
      <c r="A182" s="21"/>
      <c r="B182" s="58"/>
      <c r="C182" s="280"/>
      <c r="D182" s="272"/>
      <c r="E182" s="272"/>
      <c r="F182" s="123" t="s">
        <v>249</v>
      </c>
      <c r="G182" s="218"/>
      <c r="H182" s="272"/>
      <c r="I182" s="214"/>
      <c r="J182" s="123"/>
    </row>
    <row r="183" spans="1:10" ht="26.25" customHeight="1">
      <c r="A183" s="253"/>
      <c r="B183" s="58"/>
      <c r="C183" s="76" t="s">
        <v>151</v>
      </c>
      <c r="D183" s="79"/>
      <c r="E183" s="79"/>
      <c r="F183" s="79"/>
      <c r="G183" s="79"/>
      <c r="H183" s="79"/>
      <c r="I183" s="80"/>
      <c r="J183" s="123"/>
    </row>
    <row r="184" spans="1:10" ht="26.25" customHeight="1">
      <c r="A184" s="21" t="s">
        <v>150</v>
      </c>
      <c r="B184" s="125"/>
      <c r="C184" s="281" t="s">
        <v>202</v>
      </c>
      <c r="D184" s="219"/>
      <c r="E184" s="219"/>
      <c r="F184" s="219"/>
      <c r="G184" s="219"/>
      <c r="H184" s="219"/>
      <c r="I184" s="213" t="s">
        <v>122</v>
      </c>
      <c r="J184" s="220"/>
    </row>
    <row r="185" spans="1:10" ht="26.25" customHeight="1">
      <c r="A185" s="21"/>
      <c r="B185" s="125"/>
      <c r="C185" s="76" t="s">
        <v>153</v>
      </c>
      <c r="D185" s="79"/>
      <c r="E185" s="79"/>
      <c r="F185" s="79"/>
      <c r="G185" s="79"/>
      <c r="H185" s="79"/>
      <c r="I185" s="80"/>
      <c r="J185" s="103"/>
    </row>
    <row r="186" spans="1:10" ht="26.25" customHeight="1">
      <c r="A186" s="253"/>
      <c r="B186" s="125"/>
      <c r="C186" s="268" t="s">
        <v>2</v>
      </c>
      <c r="D186" s="268" t="s">
        <v>3</v>
      </c>
      <c r="E186" s="268" t="s">
        <v>4</v>
      </c>
      <c r="F186" s="17" t="s">
        <v>5</v>
      </c>
      <c r="G186" s="18" t="s">
        <v>193</v>
      </c>
      <c r="H186" s="269" t="s">
        <v>195</v>
      </c>
      <c r="I186" s="268" t="s">
        <v>6</v>
      </c>
      <c r="J186" s="267"/>
    </row>
    <row r="187" spans="1:10" ht="52.5" customHeight="1">
      <c r="A187" s="377" t="s">
        <v>152</v>
      </c>
      <c r="B187" s="125"/>
      <c r="C187" s="366" t="s">
        <v>250</v>
      </c>
      <c r="D187" s="366" t="s">
        <v>251</v>
      </c>
      <c r="E187" s="367" t="s">
        <v>252</v>
      </c>
      <c r="F187" s="49" t="s">
        <v>253</v>
      </c>
      <c r="G187" s="215">
        <v>22984000</v>
      </c>
      <c r="H187" s="277" t="s">
        <v>273</v>
      </c>
      <c r="I187" s="213" t="s">
        <v>122</v>
      </c>
      <c r="J187" s="225"/>
    </row>
    <row r="188" spans="1:10" ht="105" customHeight="1">
      <c r="A188" s="377"/>
      <c r="B188" s="125"/>
      <c r="C188" s="276"/>
      <c r="D188" s="276"/>
      <c r="E188" s="276"/>
      <c r="F188" s="49" t="s">
        <v>254</v>
      </c>
      <c r="G188" s="216"/>
      <c r="H188" s="276"/>
      <c r="I188" s="217"/>
      <c r="J188" s="226"/>
    </row>
    <row r="189" spans="1:10" ht="52.5" customHeight="1">
      <c r="A189" s="377"/>
      <c r="B189" s="125"/>
      <c r="C189" s="276"/>
      <c r="D189" s="276"/>
      <c r="E189" s="276"/>
      <c r="F189" s="49" t="s">
        <v>255</v>
      </c>
      <c r="G189" s="216"/>
      <c r="H189" s="276"/>
      <c r="I189" s="217"/>
      <c r="J189" s="226"/>
    </row>
    <row r="190" spans="1:10" ht="26.25" customHeight="1">
      <c r="A190" s="377"/>
      <c r="B190" s="125"/>
      <c r="C190" s="276"/>
      <c r="D190" s="276"/>
      <c r="E190" s="276"/>
      <c r="F190" s="49" t="s">
        <v>256</v>
      </c>
      <c r="G190" s="216"/>
      <c r="H190" s="276"/>
      <c r="I190" s="217"/>
      <c r="J190" s="226"/>
    </row>
    <row r="191" spans="1:10" ht="26.25" customHeight="1">
      <c r="A191" s="377"/>
      <c r="B191" s="125"/>
      <c r="C191" s="272"/>
      <c r="D191" s="272"/>
      <c r="E191" s="272"/>
      <c r="F191" s="49" t="s">
        <v>257</v>
      </c>
      <c r="G191" s="218"/>
      <c r="H191" s="272"/>
      <c r="I191" s="214"/>
      <c r="J191" s="227"/>
    </row>
    <row r="192" spans="1:10" ht="26.25" customHeight="1">
      <c r="A192" s="21"/>
      <c r="B192" s="125"/>
      <c r="C192" s="76" t="s">
        <v>155</v>
      </c>
      <c r="D192" s="79"/>
      <c r="E192" s="79"/>
      <c r="F192" s="79"/>
      <c r="G192" s="79"/>
      <c r="H192" s="79"/>
      <c r="I192" s="80"/>
      <c r="J192" s="103"/>
    </row>
    <row r="193" spans="1:10" ht="26.25" customHeight="1">
      <c r="A193" s="21" t="s">
        <v>154</v>
      </c>
      <c r="B193" s="125"/>
      <c r="C193" s="281" t="s">
        <v>202</v>
      </c>
      <c r="D193" s="204"/>
      <c r="E193" s="204"/>
      <c r="F193" s="204"/>
      <c r="G193" s="204"/>
      <c r="H193" s="204"/>
      <c r="I193" s="205"/>
      <c r="J193" s="205"/>
    </row>
    <row r="194" spans="1:10" ht="26.25" customHeight="1">
      <c r="A194" s="21"/>
      <c r="B194" s="125"/>
      <c r="C194" s="76" t="s">
        <v>157</v>
      </c>
      <c r="D194" s="79"/>
      <c r="E194" s="79"/>
      <c r="F194" s="79"/>
      <c r="G194" s="79"/>
      <c r="H194" s="79"/>
      <c r="I194" s="80"/>
      <c r="J194" s="141"/>
    </row>
    <row r="195" spans="1:10" ht="26.25" customHeight="1">
      <c r="A195" s="21" t="s">
        <v>156</v>
      </c>
      <c r="B195" s="125"/>
      <c r="C195" s="281" t="s">
        <v>202</v>
      </c>
      <c r="D195" s="204"/>
      <c r="E195" s="204"/>
      <c r="F195" s="204"/>
      <c r="G195" s="204"/>
      <c r="H195" s="204"/>
      <c r="I195" s="205"/>
      <c r="J195" s="205"/>
    </row>
    <row r="196" spans="1:10" ht="26.25" customHeight="1">
      <c r="A196" s="21"/>
      <c r="B196" s="125"/>
      <c r="C196" s="34" t="s">
        <v>159</v>
      </c>
      <c r="D196" s="34"/>
      <c r="E196" s="34"/>
      <c r="F196" s="34"/>
      <c r="G196" s="34"/>
      <c r="H196" s="65"/>
      <c r="I196" s="34"/>
      <c r="J196" s="141"/>
    </row>
    <row r="197" spans="1:10" ht="105" customHeight="1">
      <c r="A197" s="377" t="s">
        <v>158</v>
      </c>
      <c r="B197" s="125"/>
      <c r="C197" s="347" t="s">
        <v>13</v>
      </c>
      <c r="D197" s="347" t="s">
        <v>252</v>
      </c>
      <c r="E197" s="347" t="s">
        <v>226</v>
      </c>
      <c r="F197" s="48" t="s">
        <v>258</v>
      </c>
      <c r="G197" s="221">
        <v>33528000</v>
      </c>
      <c r="H197" s="277" t="s">
        <v>259</v>
      </c>
      <c r="I197" s="213" t="s">
        <v>122</v>
      </c>
      <c r="J197" s="232"/>
    </row>
    <row r="198" spans="1:10" ht="78.75" customHeight="1">
      <c r="A198" s="377"/>
      <c r="B198" s="125"/>
      <c r="C198" s="282"/>
      <c r="D198" s="282"/>
      <c r="E198" s="282"/>
      <c r="F198" s="48" t="s">
        <v>260</v>
      </c>
      <c r="G198" s="222"/>
      <c r="H198" s="276"/>
      <c r="I198" s="217"/>
      <c r="J198" s="233"/>
    </row>
    <row r="199" spans="1:10" ht="52.5" customHeight="1">
      <c r="A199" s="377"/>
      <c r="B199" s="125"/>
      <c r="C199" s="282"/>
      <c r="D199" s="282"/>
      <c r="E199" s="282"/>
      <c r="F199" s="48" t="s">
        <v>160</v>
      </c>
      <c r="G199" s="222"/>
      <c r="H199" s="276"/>
      <c r="I199" s="217"/>
      <c r="J199" s="233"/>
    </row>
    <row r="200" spans="1:10" ht="52.5" customHeight="1">
      <c r="A200" s="377"/>
      <c r="B200" s="125"/>
      <c r="C200" s="282"/>
      <c r="D200" s="282"/>
      <c r="E200" s="282"/>
      <c r="F200" s="48" t="s">
        <v>161</v>
      </c>
      <c r="G200" s="222"/>
      <c r="H200" s="276"/>
      <c r="I200" s="217"/>
      <c r="J200" s="233"/>
    </row>
    <row r="201" spans="1:10" ht="52.5" customHeight="1">
      <c r="A201" s="377"/>
      <c r="B201" s="125"/>
      <c r="C201" s="282"/>
      <c r="D201" s="282"/>
      <c r="E201" s="282"/>
      <c r="F201" s="48" t="s">
        <v>261</v>
      </c>
      <c r="G201" s="222"/>
      <c r="H201" s="276"/>
      <c r="I201" s="217"/>
      <c r="J201" s="233"/>
    </row>
    <row r="202" spans="1:10" ht="26.25" customHeight="1">
      <c r="A202" s="377"/>
      <c r="B202" s="125"/>
      <c r="C202" s="283"/>
      <c r="D202" s="283"/>
      <c r="E202" s="283"/>
      <c r="F202" s="48" t="s">
        <v>162</v>
      </c>
      <c r="G202" s="223"/>
      <c r="H202" s="272"/>
      <c r="I202" s="214"/>
      <c r="J202" s="234"/>
    </row>
    <row r="203" spans="1:10" ht="26.25" customHeight="1">
      <c r="A203" s="21"/>
      <c r="B203" s="125"/>
      <c r="C203" s="34" t="s">
        <v>210</v>
      </c>
      <c r="D203" s="34"/>
      <c r="E203" s="34"/>
      <c r="F203" s="34"/>
      <c r="G203" s="56"/>
      <c r="H203" s="56"/>
      <c r="I203" s="104"/>
      <c r="J203" s="123"/>
    </row>
    <row r="204" spans="1:10" ht="26.25" customHeight="1">
      <c r="A204" s="21" t="s">
        <v>163</v>
      </c>
      <c r="B204" s="125"/>
      <c r="C204" s="281" t="s">
        <v>202</v>
      </c>
      <c r="D204" s="161"/>
      <c r="E204" s="161"/>
      <c r="F204" s="161"/>
      <c r="G204" s="161"/>
      <c r="H204" s="161"/>
      <c r="I204" s="123"/>
      <c r="J204" s="123"/>
    </row>
    <row r="205" spans="1:10" ht="26.25" customHeight="1">
      <c r="A205" s="21"/>
      <c r="B205" s="125"/>
      <c r="C205" s="34" t="s">
        <v>165</v>
      </c>
      <c r="D205" s="57"/>
      <c r="E205" s="57"/>
      <c r="F205" s="57"/>
      <c r="G205" s="57"/>
      <c r="H205" s="57"/>
      <c r="I205" s="57"/>
      <c r="J205" s="123"/>
    </row>
    <row r="206" spans="1:10" ht="26.25" customHeight="1">
      <c r="A206" s="21" t="s">
        <v>164</v>
      </c>
      <c r="B206" s="125"/>
      <c r="C206" s="281" t="s">
        <v>202</v>
      </c>
      <c r="D206" s="204"/>
      <c r="E206" s="204"/>
      <c r="F206" s="204"/>
      <c r="G206" s="204"/>
      <c r="H206" s="204"/>
      <c r="I206" s="205"/>
      <c r="J206" s="205"/>
    </row>
    <row r="207" spans="1:10" ht="26.25" customHeight="1">
      <c r="A207" s="21"/>
      <c r="B207" s="125"/>
      <c r="C207" s="34" t="s">
        <v>167</v>
      </c>
      <c r="D207" s="34"/>
      <c r="E207" s="34"/>
      <c r="F207" s="34"/>
      <c r="G207" s="34"/>
      <c r="H207" s="34"/>
      <c r="I207" s="34"/>
      <c r="J207" s="141"/>
    </row>
    <row r="208" spans="1:10" ht="26.25" customHeight="1">
      <c r="A208" s="21" t="s">
        <v>166</v>
      </c>
      <c r="B208" s="125"/>
      <c r="C208" s="281" t="s">
        <v>202</v>
      </c>
      <c r="D208" s="204"/>
      <c r="E208" s="204"/>
      <c r="F208" s="204"/>
      <c r="G208" s="204"/>
      <c r="H208" s="204"/>
      <c r="I208" s="205"/>
      <c r="J208" s="205"/>
    </row>
    <row r="209" spans="1:10" ht="26.25" customHeight="1">
      <c r="A209" s="21"/>
      <c r="B209" s="125"/>
      <c r="C209" s="65" t="s">
        <v>169</v>
      </c>
      <c r="D209" s="65"/>
      <c r="E209" s="65"/>
      <c r="F209" s="65"/>
      <c r="G209" s="65"/>
      <c r="H209" s="65"/>
      <c r="I209" s="34"/>
      <c r="J209" s="141"/>
    </row>
    <row r="210" spans="1:10" ht="30" customHeight="1">
      <c r="A210" s="253" t="s">
        <v>168</v>
      </c>
      <c r="B210" s="58"/>
      <c r="C210" s="281" t="s">
        <v>202</v>
      </c>
      <c r="D210" s="295"/>
      <c r="E210" s="296"/>
      <c r="F210" s="161"/>
      <c r="G210" s="297"/>
      <c r="H210" s="298"/>
      <c r="I210" s="289" t="s">
        <v>122</v>
      </c>
      <c r="J210" s="232"/>
    </row>
    <row r="211" spans="1:10" ht="26.25">
      <c r="A211" s="21"/>
      <c r="B211" s="58"/>
      <c r="C211" s="291" t="s">
        <v>170</v>
      </c>
      <c r="D211" s="292"/>
      <c r="E211" s="293"/>
      <c r="F211" s="292"/>
      <c r="G211" s="294"/>
      <c r="H211" s="294"/>
      <c r="I211" s="202"/>
      <c r="J211" s="123"/>
    </row>
    <row r="212" spans="1:10" ht="26.25">
      <c r="A212" s="74"/>
      <c r="B212" s="201"/>
      <c r="C212" s="33" t="s">
        <v>172</v>
      </c>
      <c r="D212" s="42"/>
      <c r="E212" s="42"/>
      <c r="F212" s="42"/>
      <c r="G212" s="42"/>
      <c r="H212" s="42"/>
      <c r="I212" s="47"/>
      <c r="J212" s="75"/>
    </row>
    <row r="213" spans="1:10" ht="26.25" customHeight="1">
      <c r="A213" s="106" t="s">
        <v>171</v>
      </c>
      <c r="B213" s="127"/>
      <c r="C213" s="330" t="s">
        <v>286</v>
      </c>
      <c r="D213" s="328"/>
      <c r="E213" s="328"/>
      <c r="F213" s="328"/>
      <c r="G213" s="328"/>
      <c r="H213" s="328"/>
      <c r="I213" s="329"/>
      <c r="J213" s="159"/>
    </row>
    <row r="214" spans="1:10" ht="26.25" customHeight="1">
      <c r="A214" s="106"/>
      <c r="B214" s="241"/>
      <c r="C214" s="33" t="s">
        <v>174</v>
      </c>
      <c r="D214" s="42"/>
      <c r="E214" s="42"/>
      <c r="F214" s="42"/>
      <c r="G214" s="42"/>
      <c r="H214" s="42"/>
      <c r="I214" s="47"/>
      <c r="J214" s="159"/>
    </row>
    <row r="215" spans="1:10" ht="54.75" customHeight="1">
      <c r="A215" s="106"/>
      <c r="B215" s="127"/>
      <c r="C215" s="17" t="s">
        <v>2</v>
      </c>
      <c r="D215" s="17" t="s">
        <v>3</v>
      </c>
      <c r="E215" s="17" t="s">
        <v>4</v>
      </c>
      <c r="F215" s="17" t="s">
        <v>5</v>
      </c>
      <c r="G215" s="18" t="s">
        <v>193</v>
      </c>
      <c r="H215" s="18" t="s">
        <v>195</v>
      </c>
      <c r="I215" s="17" t="s">
        <v>6</v>
      </c>
      <c r="J215" s="159"/>
    </row>
    <row r="216" spans="1:10" ht="52.5">
      <c r="A216" s="78" t="s">
        <v>173</v>
      </c>
      <c r="B216" s="125"/>
      <c r="C216" s="368" t="s">
        <v>211</v>
      </c>
      <c r="D216" s="369" t="s">
        <v>212</v>
      </c>
      <c r="E216" s="369" t="s">
        <v>213</v>
      </c>
      <c r="F216" s="242" t="s">
        <v>214</v>
      </c>
      <c r="G216" s="26">
        <f>5000000/4.2233</f>
        <v>1183908.3181398432</v>
      </c>
      <c r="H216" s="26">
        <v>500000</v>
      </c>
      <c r="I216" s="27" t="s">
        <v>10</v>
      </c>
      <c r="J216" s="123"/>
    </row>
    <row r="217" spans="1:10" ht="26.25" customHeight="1">
      <c r="A217" s="78"/>
      <c r="B217" s="58"/>
      <c r="C217" s="33" t="s">
        <v>176</v>
      </c>
      <c r="D217" s="42"/>
      <c r="E217" s="42"/>
      <c r="F217" s="42"/>
      <c r="G217" s="42"/>
      <c r="H217" s="42"/>
      <c r="I217" s="47"/>
      <c r="J217" s="123"/>
    </row>
    <row r="218" spans="1:10" ht="54.75" customHeight="1">
      <c r="A218" s="78"/>
      <c r="B218" s="125"/>
      <c r="C218" s="17" t="s">
        <v>2</v>
      </c>
      <c r="D218" s="17" t="s">
        <v>3</v>
      </c>
      <c r="E218" s="17" t="s">
        <v>4</v>
      </c>
      <c r="F218" s="17" t="s">
        <v>5</v>
      </c>
      <c r="G218" s="18" t="s">
        <v>193</v>
      </c>
      <c r="H218" s="18" t="s">
        <v>195</v>
      </c>
      <c r="I218" s="17" t="s">
        <v>6</v>
      </c>
      <c r="J218" s="123"/>
    </row>
    <row r="219" spans="1:10" ht="63.75" customHeight="1">
      <c r="A219" s="78" t="s">
        <v>175</v>
      </c>
      <c r="B219" s="125"/>
      <c r="C219" s="370" t="s">
        <v>215</v>
      </c>
      <c r="D219" s="370" t="s">
        <v>216</v>
      </c>
      <c r="E219" s="371" t="s">
        <v>217</v>
      </c>
      <c r="F219" s="49" t="s">
        <v>177</v>
      </c>
      <c r="G219" s="6">
        <v>27571645</v>
      </c>
      <c r="H219" s="337">
        <v>21310000</v>
      </c>
      <c r="I219" s="2" t="s">
        <v>10</v>
      </c>
      <c r="J219" s="123"/>
    </row>
    <row r="220" spans="1:10" ht="57.75" customHeight="1">
      <c r="A220" s="78"/>
      <c r="B220" s="125"/>
      <c r="C220" s="372" t="s">
        <v>264</v>
      </c>
      <c r="D220" s="364" t="s">
        <v>265</v>
      </c>
      <c r="E220" s="373" t="s">
        <v>266</v>
      </c>
      <c r="F220" s="45" t="s">
        <v>177</v>
      </c>
      <c r="G220" s="26">
        <f>90000000/4.2233</f>
        <v>21310349.726517178</v>
      </c>
      <c r="H220" s="26">
        <v>18690000</v>
      </c>
      <c r="I220" s="27" t="s">
        <v>10</v>
      </c>
      <c r="J220" s="103"/>
    </row>
    <row r="221" spans="1:10" ht="26.25">
      <c r="A221" s="78"/>
      <c r="B221" s="58"/>
      <c r="C221" s="33" t="s">
        <v>191</v>
      </c>
      <c r="D221" s="42"/>
      <c r="E221" s="42"/>
      <c r="F221" s="42"/>
      <c r="G221" s="42"/>
      <c r="H221" s="42"/>
      <c r="I221" s="47"/>
      <c r="J221" s="103"/>
    </row>
    <row r="222" spans="1:10" ht="62.25" customHeight="1">
      <c r="A222" s="78"/>
      <c r="B222" s="125"/>
      <c r="C222" s="17" t="s">
        <v>2</v>
      </c>
      <c r="D222" s="17" t="s">
        <v>3</v>
      </c>
      <c r="E222" s="17" t="s">
        <v>4</v>
      </c>
      <c r="F222" s="17" t="s">
        <v>5</v>
      </c>
      <c r="G222" s="18" t="s">
        <v>193</v>
      </c>
      <c r="H222" s="18" t="s">
        <v>195</v>
      </c>
      <c r="I222" s="17" t="s">
        <v>6</v>
      </c>
      <c r="J222" s="103"/>
    </row>
    <row r="223" spans="1:10" ht="24.75" customHeight="1">
      <c r="A223" s="78"/>
      <c r="B223" s="125"/>
      <c r="C223" s="281" t="s">
        <v>202</v>
      </c>
      <c r="D223" s="52"/>
      <c r="E223" s="52"/>
      <c r="F223" s="52"/>
      <c r="G223" s="52"/>
      <c r="H223" s="180"/>
      <c r="I223" s="2" t="s">
        <v>10</v>
      </c>
      <c r="J223" s="141"/>
    </row>
    <row r="224" spans="1:10" ht="26.25">
      <c r="A224" s="78"/>
      <c r="B224" s="125"/>
      <c r="C224" s="34" t="s">
        <v>179</v>
      </c>
      <c r="D224" s="34"/>
      <c r="E224" s="34"/>
      <c r="F224" s="34"/>
      <c r="G224" s="34"/>
      <c r="H224" s="34"/>
      <c r="I224" s="34"/>
      <c r="J224" s="141"/>
    </row>
    <row r="225" spans="1:10" ht="25.5" customHeight="1">
      <c r="A225" s="21" t="s">
        <v>178</v>
      </c>
      <c r="B225" s="125"/>
      <c r="C225" s="193" t="s">
        <v>202</v>
      </c>
      <c r="D225" s="111"/>
      <c r="E225" s="111"/>
      <c r="F225" s="111"/>
      <c r="G225" s="111"/>
      <c r="H225" s="111"/>
      <c r="I225" s="2" t="s">
        <v>10</v>
      </c>
      <c r="J225" s="141"/>
    </row>
    <row r="226" spans="1:10" ht="26.25">
      <c r="A226" s="21"/>
      <c r="B226" s="125"/>
      <c r="C226" s="33" t="s">
        <v>181</v>
      </c>
      <c r="D226" s="42"/>
      <c r="E226" s="42"/>
      <c r="F226" s="42"/>
      <c r="G226" s="42"/>
      <c r="H226" s="42"/>
      <c r="I226" s="47"/>
      <c r="J226" s="141"/>
    </row>
    <row r="227" spans="1:10" ht="24.75" customHeight="1">
      <c r="A227" s="106" t="s">
        <v>180</v>
      </c>
      <c r="B227" s="127"/>
      <c r="C227" s="119" t="s">
        <v>202</v>
      </c>
      <c r="D227" s="158"/>
      <c r="E227" s="158"/>
      <c r="F227" s="158"/>
      <c r="G227" s="158"/>
      <c r="H227" s="158"/>
      <c r="I227" s="2" t="s">
        <v>10</v>
      </c>
      <c r="J227" s="181"/>
    </row>
    <row r="228" spans="1:10" ht="26.25" customHeight="1">
      <c r="A228" s="106"/>
      <c r="B228" s="127"/>
      <c r="C228" s="33" t="s">
        <v>183</v>
      </c>
      <c r="D228" s="42"/>
      <c r="E228" s="42"/>
      <c r="F228" s="42"/>
      <c r="G228" s="42"/>
      <c r="H228" s="42"/>
      <c r="I228" s="47"/>
      <c r="J228" s="181"/>
    </row>
    <row r="229" spans="1:10" ht="27" customHeight="1">
      <c r="A229" s="21" t="s">
        <v>182</v>
      </c>
      <c r="B229" s="125"/>
      <c r="C229" s="54" t="s">
        <v>202</v>
      </c>
      <c r="D229" s="112"/>
      <c r="E229" s="112"/>
      <c r="F229" s="112"/>
      <c r="G229" s="112"/>
      <c r="H229" s="112"/>
      <c r="I229" s="2" t="s">
        <v>10</v>
      </c>
      <c r="J229" s="141"/>
    </row>
    <row r="230" spans="1:10" ht="26.25">
      <c r="A230" s="21"/>
      <c r="B230" s="125"/>
      <c r="C230" s="33" t="s">
        <v>185</v>
      </c>
      <c r="D230" s="42"/>
      <c r="E230" s="42"/>
      <c r="F230" s="42"/>
      <c r="G230" s="42"/>
      <c r="H230" s="42"/>
      <c r="I230" s="47"/>
      <c r="J230" s="141"/>
    </row>
    <row r="231" spans="1:10" ht="54.75" customHeight="1">
      <c r="A231" s="21"/>
      <c r="B231" s="125"/>
      <c r="C231" s="17" t="s">
        <v>2</v>
      </c>
      <c r="D231" s="17" t="s">
        <v>3</v>
      </c>
      <c r="E231" s="17" t="s">
        <v>4</v>
      </c>
      <c r="F231" s="17" t="s">
        <v>5</v>
      </c>
      <c r="G231" s="18" t="s">
        <v>193</v>
      </c>
      <c r="H231" s="18" t="s">
        <v>195</v>
      </c>
      <c r="I231" s="17" t="s">
        <v>6</v>
      </c>
      <c r="J231" s="141"/>
    </row>
    <row r="232" spans="1:10" ht="54.75" customHeight="1">
      <c r="A232" s="21" t="s">
        <v>184</v>
      </c>
      <c r="B232" s="125"/>
      <c r="C232" s="361" t="s">
        <v>219</v>
      </c>
      <c r="D232" s="360" t="s">
        <v>220</v>
      </c>
      <c r="E232" s="360" t="s">
        <v>221</v>
      </c>
      <c r="F232" s="53" t="s">
        <v>272</v>
      </c>
      <c r="G232" s="10">
        <f>36000000/4.2233</f>
        <v>8524139.8906068709</v>
      </c>
      <c r="H232" s="14">
        <v>3500000</v>
      </c>
      <c r="I232" s="8" t="s">
        <v>10</v>
      </c>
      <c r="J232" s="103"/>
    </row>
    <row r="233" spans="1:10" ht="26.25">
      <c r="A233" s="21"/>
      <c r="B233" s="125"/>
      <c r="C233" s="33" t="s">
        <v>187</v>
      </c>
      <c r="D233" s="42"/>
      <c r="E233" s="42"/>
      <c r="F233" s="42"/>
      <c r="G233" s="42"/>
      <c r="H233" s="42"/>
      <c r="I233" s="47"/>
      <c r="J233" s="103"/>
    </row>
    <row r="234" spans="1:10" ht="27" customHeight="1">
      <c r="A234" s="21" t="s">
        <v>186</v>
      </c>
      <c r="B234" s="125"/>
      <c r="C234" s="176" t="s">
        <v>202</v>
      </c>
      <c r="D234" s="177"/>
      <c r="E234" s="177"/>
      <c r="F234" s="177"/>
      <c r="G234" s="177"/>
      <c r="H234" s="177"/>
      <c r="I234" s="2" t="s">
        <v>10</v>
      </c>
      <c r="J234" s="178"/>
    </row>
    <row r="235" spans="1:10" ht="26.25">
      <c r="A235" s="21"/>
      <c r="B235" s="125"/>
      <c r="C235" s="33" t="s">
        <v>189</v>
      </c>
      <c r="D235" s="42"/>
      <c r="E235" s="42"/>
      <c r="F235" s="42"/>
      <c r="G235" s="42"/>
      <c r="H235" s="42"/>
      <c r="I235" s="47"/>
      <c r="J235" s="178"/>
    </row>
    <row r="236" spans="1:10" ht="26.25" customHeight="1">
      <c r="A236" s="106" t="s">
        <v>188</v>
      </c>
      <c r="B236" s="127"/>
      <c r="C236" s="331" t="s">
        <v>286</v>
      </c>
      <c r="D236" s="306"/>
      <c r="E236" s="306"/>
      <c r="F236" s="306"/>
      <c r="G236" s="306"/>
      <c r="H236" s="306"/>
      <c r="I236" s="307"/>
      <c r="J236" s="159"/>
    </row>
  </sheetData>
  <mergeCells count="11">
    <mergeCell ref="C48:H48"/>
    <mergeCell ref="A197:A202"/>
    <mergeCell ref="A187:A191"/>
    <mergeCell ref="A177:A181"/>
    <mergeCell ref="A44:A45"/>
    <mergeCell ref="A157:A158"/>
    <mergeCell ref="A142:A144"/>
    <mergeCell ref="A147:A149"/>
    <mergeCell ref="C64:H64"/>
    <mergeCell ref="C82:H82"/>
    <mergeCell ref="C80:D80"/>
  </mergeCells>
  <hyperlinks>
    <hyperlink ref="A3" r:id="rId1" display="http://www.rpo.wzp.pl/skorzystaj/harmonogramy-naborow-wnioskow-0"/>
    <hyperlink ref="I140" r:id="rId2"/>
    <hyperlink ref="I8" r:id="rId3"/>
    <hyperlink ref="I11" r:id="rId4"/>
    <hyperlink ref="I14" r:id="rId5"/>
    <hyperlink ref="I24" r:id="rId6"/>
    <hyperlink ref="I26" r:id="rId7"/>
    <hyperlink ref="I48" r:id="rId8"/>
    <hyperlink ref="I99" r:id="rId9"/>
    <hyperlink ref="I116" r:id="rId10"/>
    <hyperlink ref="I219" r:id="rId11"/>
    <hyperlink ref="I232" r:id="rId12"/>
    <hyperlink ref="I216" r:id="rId13"/>
    <hyperlink ref="I220" r:id="rId14"/>
    <hyperlink ref="I64" r:id="rId15"/>
    <hyperlink ref="I66" r:id="rId16" display="Urząd Marszałkowski Województwa Zachodniopomorskiego"/>
    <hyperlink ref="I68" r:id="rId17"/>
    <hyperlink ref="I72" r:id="rId18"/>
    <hyperlink ref="I74" r:id="rId19"/>
    <hyperlink ref="I90" r:id="rId20"/>
    <hyperlink ref="I107" r:id="rId21"/>
    <hyperlink ref="I113" r:id="rId22"/>
    <hyperlink ref="I62" r:id="rId23"/>
    <hyperlink ref="C3" r:id="rId24" display="http://www.rpo.wzp.pl/skorzystaj/harmonogramy-naborow-wnioskow-0"/>
    <hyperlink ref="I16" r:id="rId25"/>
    <hyperlink ref="I40" r:id="rId26"/>
    <hyperlink ref="I30" r:id="rId27"/>
    <hyperlink ref="I36" r:id="rId28"/>
    <hyperlink ref="I42" r:id="rId29"/>
    <hyperlink ref="I103" r:id="rId30"/>
    <hyperlink ref="I109" r:id="rId31"/>
    <hyperlink ref="I111" r:id="rId32"/>
    <hyperlink ref="I223" r:id="rId33"/>
    <hyperlink ref="I93" r:id="rId34"/>
    <hyperlink ref="I105" r:id="rId35"/>
    <hyperlink ref="I82" r:id="rId36"/>
    <hyperlink ref="I84" r:id="rId37"/>
    <hyperlink ref="I87" r:id="rId38"/>
    <hyperlink ref="I96" r:id="rId39"/>
    <hyperlink ref="I44" r:id="rId40"/>
    <hyperlink ref="I54" r:id="rId41"/>
    <hyperlink ref="I225" r:id="rId42"/>
    <hyperlink ref="I227" r:id="rId43"/>
    <hyperlink ref="I229" r:id="rId44"/>
    <hyperlink ref="I234" r:id="rId45"/>
    <hyperlink ref="I60" r:id="rId46"/>
    <hyperlink ref="I138" r:id="rId47"/>
    <hyperlink ref="I136" r:id="rId48"/>
    <hyperlink ref="I134" r:id="rId49"/>
    <hyperlink ref="I144" r:id="rId50"/>
    <hyperlink ref="I7" r:id="rId51"/>
    <hyperlink ref="I78" r:id="rId52"/>
  </hyperlinks>
  <pageMargins left="0.6" right="0.23622047244094491" top="0.47244094488188981" bottom="0.74803149606299213" header="0.31496062992125984" footer="0.31496062992125984"/>
  <pageSetup paperSize="9" scale="25" fitToHeight="0" orientation="landscape" r:id="rId53"/>
  <rowBreaks count="5" manualBreakCount="5">
    <brk id="45" max="8" man="1"/>
    <brk id="74" max="8" man="1"/>
    <brk id="116" max="8" man="1"/>
    <brk id="154" max="8" man="1"/>
    <brk id="194" max="8" man="1"/>
  </rowBreaks>
  <drawing r:id="rId5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UMWZP</dc:creator>
  <cp:lastModifiedBy>Dominika Dalbiak-Nowak</cp:lastModifiedBy>
  <cp:lastPrinted>2018-02-01T06:53:40Z</cp:lastPrinted>
  <dcterms:created xsi:type="dcterms:W3CDTF">2016-11-30T14:43:45Z</dcterms:created>
  <dcterms:modified xsi:type="dcterms:W3CDTF">2018-02-01T06:55:30Z</dcterms:modified>
</cp:coreProperties>
</file>