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wariant.II" sheetId="5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5" l="1"/>
  <c r="G11" i="5"/>
  <c r="F6" i="5"/>
  <c r="F11" i="5" s="1"/>
  <c r="H25" i="5" l="1"/>
  <c r="G25" i="5"/>
  <c r="F24" i="5"/>
  <c r="F22" i="5"/>
  <c r="F21" i="5"/>
  <c r="F20" i="5"/>
  <c r="F25" i="5" l="1"/>
</calcChain>
</file>

<file path=xl/sharedStrings.xml><?xml version="1.0" encoding="utf-8"?>
<sst xmlns="http://schemas.openxmlformats.org/spreadsheetml/2006/main" count="85" uniqueCount="64">
  <si>
    <t>Lp.</t>
  </si>
  <si>
    <t>Numer</t>
  </si>
  <si>
    <t>Uczelnia</t>
  </si>
  <si>
    <t>Wydział</t>
  </si>
  <si>
    <t>Tytuł</t>
  </si>
  <si>
    <t>1.</t>
  </si>
  <si>
    <t>Zlib/2015/1</t>
  </si>
  <si>
    <t>POLITECHNIKA KOSZALIŃSKA</t>
  </si>
  <si>
    <t xml:space="preserve"> Wydział Technologii i Edukacji</t>
  </si>
  <si>
    <t>CENTRUM badawczo-wdrożeniowe inżynierii powierzchni, projektowania i symulacji procesów oraz badań wibroakustycznych</t>
  </si>
  <si>
    <t>2.</t>
  </si>
  <si>
    <t>Zlib/2015/2</t>
  </si>
  <si>
    <t>Zachodniopomorski Uniwersytet Technologiczny 
w Szczecinie</t>
  </si>
  <si>
    <t>Wydział Inżynierii Mechanicznej i Mechatroniki ZUT
Zakład Spawalnictwa</t>
  </si>
  <si>
    <t>3.</t>
  </si>
  <si>
    <t>Zlib/2015/3</t>
  </si>
  <si>
    <t xml:space="preserve">Instytut Technologii Mechanicznej (ITM) oraz Katedra Mechaniki i Podstaw Konstrukcji Maszyn (KMiPKM), </t>
  </si>
  <si>
    <t>Doposażenie Środowiskowego Laboratorium Miernictwa Wydziału Inżynierii Mechanicznej i Mechatroniki ZUT w Szczecinie</t>
  </si>
  <si>
    <t xml:space="preserve">Uniwersytet Szczeciński </t>
  </si>
  <si>
    <t>7.</t>
  </si>
  <si>
    <t>Zlib/2015/8</t>
  </si>
  <si>
    <t>Zlib/2015/9</t>
  </si>
  <si>
    <t>Zlib/2015/11</t>
  </si>
  <si>
    <t xml:space="preserve">Akademia Morska w Szczecinie </t>
  </si>
  <si>
    <t xml:space="preserve">Instytut Nawigacji Morskiej </t>
  </si>
  <si>
    <t>Centrum Eksploatacji Obiektów Pływających (CEOP)</t>
  </si>
  <si>
    <t>Zlib/2015/12</t>
  </si>
  <si>
    <t>PLAZMA-FOOD</t>
  </si>
  <si>
    <t>Doposażenie infrastruktury badawczej Zakładu Spawalnictwa Zachodniopomorskiego Uniwersytetu Technologicznego w Szczecinie w nowoczesny system symulacji cykli termiczno-odkształceniowych procesów spawania.</t>
  </si>
  <si>
    <t>5.</t>
  </si>
  <si>
    <t>6.</t>
  </si>
  <si>
    <t>Razem:</t>
  </si>
  <si>
    <t xml:space="preserve">Całkowity koszt realizacji przedsięwzięcia </t>
  </si>
  <si>
    <t xml:space="preserve">Wydatki kwalifikowalne przedsięwzięcia </t>
  </si>
  <si>
    <t xml:space="preserve">Dofinansowanie łącznie 
</t>
  </si>
  <si>
    <t>4.</t>
  </si>
  <si>
    <t>Laboratorium Ruchu Kolejowego</t>
  </si>
  <si>
    <t>Wydział Nauk o Żywności i Rybactwa</t>
  </si>
  <si>
    <t xml:space="preserve">Laboratorium metod i technik LEAN 
– LeanLab </t>
  </si>
  <si>
    <t>Katedra Logistyki
Wydział Zarządzania i Ekonomiki Usług</t>
  </si>
  <si>
    <t>Wydział Zarządzania i Ekonomiki Usług</t>
  </si>
  <si>
    <t>Dofinansowanie ze środków publicznych łącznie</t>
  </si>
  <si>
    <t>Zlib.2/2017/1</t>
  </si>
  <si>
    <t>Akademia Morska</t>
  </si>
  <si>
    <t>Wydział Mechaniczny</t>
  </si>
  <si>
    <t>Centrum badań okrętowych systemów energetycznych przeznaczonych dla jednostek pływających żeglugi  morskiej i śródlądowej</t>
  </si>
  <si>
    <t>Zlib.2/2017/2</t>
  </si>
  <si>
    <t>Wydział Inżynierii Mechanicznej i Mechatroniki ZUT
Wydział Elektryczny</t>
  </si>
  <si>
    <t xml:space="preserve">“Doposażenie Hali Technologicznej w Laboratorium e-Produkcji realizujące koncepcję Przemysłu 4.0.” </t>
  </si>
  <si>
    <t>Zlib.2/2017/3</t>
  </si>
  <si>
    <t>Centrum Badań Strukturalno-Funkcjonalnych Człowieka
Katedra Biologicznych Podstaw Kultury Fizycznej
Wydział Kultury Fizycznej i Promocji Zdrowia</t>
  </si>
  <si>
    <t>Doposażenie Centrum Badań Strukturalno-Funkcjonalnych Człowieka</t>
  </si>
  <si>
    <t>Zlib.2/2017/4</t>
  </si>
  <si>
    <t>Politechnika Koszalińska</t>
  </si>
  <si>
    <t>Zamiejscowy Wydział Przemysłu Drzewnego</t>
  </si>
  <si>
    <t>Centrum pomiaru fizycznych i mechanicznych właściwości materiałów drzewnych (CENTRUM POMIARÓW DRZEWNYCH CPD)</t>
  </si>
  <si>
    <t>Zlib.2/2017/6</t>
  </si>
  <si>
    <t>Wydział Techniki Morskiej i Transportu</t>
  </si>
  <si>
    <t>Kriogeniczna komora klimatyczna do badań jakości obiektów wielkogabarytowych oraz urządzeń i procesów technicznych</t>
  </si>
  <si>
    <t>Zlib.2/2017/7</t>
  </si>
  <si>
    <t>RAPID PROTOTYPING CENTER (RPC) /
CENTRUM SZYBKIEGO PROTOTYPOWANIA (CSP)</t>
  </si>
  <si>
    <t xml:space="preserve">Całkowite wydatki kwalifikowalne </t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</si>
  <si>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2017 r.</t>
    </r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</si>
  <si>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>nabór 2015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</si>
</sst>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4" borderId="1" xfId="0" applyFont="1" applyFill="1" applyBorder="1"/>
    <xf numFmtId="4" fontId="2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O13" sqref="O13"/>
    </sheetView>
  </sheetViews>
  <sheetFormatPr defaultRowHeight="12.75" x14ac:dyDescent="0.2"/>
  <cols>
    <col min="1" max="1" width="3.7109375" style="10" customWidth="1"/>
    <col min="2" max="2" width="13.42578125" style="10" customWidth="1"/>
    <col min="3" max="3" width="27" style="10" customWidth="1"/>
    <col min="4" max="4" width="41.42578125" style="10" customWidth="1"/>
    <col min="5" max="5" width="61.5703125" style="10" customWidth="1"/>
    <col min="6" max="7" width="17.85546875" style="10" customWidth="1"/>
    <col min="8" max="8" width="19.42578125" style="10" customWidth="1"/>
    <col min="9" max="9" width="17" style="10" customWidth="1"/>
    <col min="10" max="16384" width="9.140625" style="10"/>
  </cols>
  <sheetData>
    <row r="1" spans="1:9" x14ac:dyDescent="0.2">
      <c r="H1" s="11"/>
    </row>
    <row r="2" spans="1:9" ht="22.5" customHeight="1" x14ac:dyDescent="0.2">
      <c r="A2" s="18" t="s">
        <v>62</v>
      </c>
      <c r="B2" s="18"/>
      <c r="C2" s="18"/>
      <c r="D2" s="18"/>
      <c r="E2" s="18"/>
      <c r="F2" s="18"/>
      <c r="G2" s="18"/>
      <c r="H2" s="18"/>
    </row>
    <row r="3" spans="1:9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32</v>
      </c>
      <c r="G3" s="19" t="s">
        <v>61</v>
      </c>
      <c r="H3" s="19" t="s">
        <v>41</v>
      </c>
    </row>
    <row r="4" spans="1:9" ht="39" customHeight="1" x14ac:dyDescent="0.2">
      <c r="A4" s="19"/>
      <c r="B4" s="19"/>
      <c r="C4" s="19"/>
      <c r="D4" s="19"/>
      <c r="E4" s="19"/>
      <c r="F4" s="19"/>
      <c r="G4" s="19"/>
      <c r="H4" s="19"/>
    </row>
    <row r="5" spans="1:9" ht="33" customHeight="1" x14ac:dyDescent="0.2">
      <c r="A5" s="1" t="s">
        <v>5</v>
      </c>
      <c r="B5" s="1" t="s">
        <v>42</v>
      </c>
      <c r="C5" s="1" t="s">
        <v>43</v>
      </c>
      <c r="D5" s="2" t="s">
        <v>44</v>
      </c>
      <c r="E5" s="2" t="s">
        <v>45</v>
      </c>
      <c r="F5" s="3">
        <v>10428292.67</v>
      </c>
      <c r="G5" s="3">
        <v>8539674.7899999991</v>
      </c>
      <c r="H5" s="3">
        <v>7258723.5700000003</v>
      </c>
    </row>
    <row r="6" spans="1:9" ht="43.5" customHeight="1" x14ac:dyDescent="0.2">
      <c r="A6" s="1" t="s">
        <v>10</v>
      </c>
      <c r="B6" s="1" t="s">
        <v>46</v>
      </c>
      <c r="C6" s="2" t="s">
        <v>12</v>
      </c>
      <c r="D6" s="2" t="s">
        <v>47</v>
      </c>
      <c r="E6" s="2" t="s">
        <v>48</v>
      </c>
      <c r="F6" s="4">
        <f>14282621.25+3285002.89</f>
        <v>17567624.140000001</v>
      </c>
      <c r="G6" s="4">
        <v>14282621</v>
      </c>
      <c r="H6" s="4">
        <v>12140228.060000001</v>
      </c>
    </row>
    <row r="7" spans="1:9" ht="71.25" customHeight="1" x14ac:dyDescent="0.2">
      <c r="A7" s="1" t="s">
        <v>14</v>
      </c>
      <c r="B7" s="1" t="s">
        <v>49</v>
      </c>
      <c r="C7" s="1" t="s">
        <v>18</v>
      </c>
      <c r="D7" s="2" t="s">
        <v>50</v>
      </c>
      <c r="E7" s="2" t="s">
        <v>51</v>
      </c>
      <c r="F7" s="3">
        <v>1310000</v>
      </c>
      <c r="G7" s="3">
        <v>1065041</v>
      </c>
      <c r="H7" s="3">
        <v>905040.96</v>
      </c>
    </row>
    <row r="8" spans="1:9" ht="38.25" customHeight="1" x14ac:dyDescent="0.2">
      <c r="A8" s="1" t="s">
        <v>35</v>
      </c>
      <c r="B8" s="1" t="s">
        <v>52</v>
      </c>
      <c r="C8" s="2" t="s">
        <v>53</v>
      </c>
      <c r="D8" s="2" t="s">
        <v>54</v>
      </c>
      <c r="E8" s="2" t="s">
        <v>55</v>
      </c>
      <c r="F8" s="4">
        <v>1950000</v>
      </c>
      <c r="G8" s="4">
        <v>1585366</v>
      </c>
      <c r="H8" s="4">
        <v>1347560.97</v>
      </c>
    </row>
    <row r="9" spans="1:9" ht="46.5" customHeight="1" x14ac:dyDescent="0.2">
      <c r="A9" s="1" t="s">
        <v>30</v>
      </c>
      <c r="B9" s="1" t="s">
        <v>56</v>
      </c>
      <c r="C9" s="2" t="s">
        <v>12</v>
      </c>
      <c r="D9" s="2" t="s">
        <v>57</v>
      </c>
      <c r="E9" s="2" t="s">
        <v>58</v>
      </c>
      <c r="F9" s="4">
        <v>780000</v>
      </c>
      <c r="G9" s="4">
        <v>636146</v>
      </c>
      <c r="H9" s="4">
        <v>535858.66</v>
      </c>
    </row>
    <row r="10" spans="1:9" ht="32.25" customHeight="1" x14ac:dyDescent="0.2">
      <c r="A10" s="1" t="s">
        <v>19</v>
      </c>
      <c r="B10" s="1" t="s">
        <v>59</v>
      </c>
      <c r="C10" s="2" t="s">
        <v>53</v>
      </c>
      <c r="D10" s="5" t="s">
        <v>44</v>
      </c>
      <c r="E10" s="5" t="s">
        <v>60</v>
      </c>
      <c r="F10" s="6">
        <v>3690000</v>
      </c>
      <c r="G10" s="6">
        <v>3000000</v>
      </c>
      <c r="H10" s="6">
        <v>2476625</v>
      </c>
    </row>
    <row r="11" spans="1:9" ht="19.5" customHeight="1" x14ac:dyDescent="0.2">
      <c r="A11" s="1"/>
      <c r="B11" s="1" t="s">
        <v>31</v>
      </c>
      <c r="C11" s="1"/>
      <c r="D11" s="5"/>
      <c r="E11" s="8"/>
      <c r="F11" s="7">
        <f t="shared" ref="F11" si="0">SUM(F5:F10)</f>
        <v>35725916.810000002</v>
      </c>
      <c r="G11" s="7">
        <f>SUM(G5:G10)</f>
        <v>29108848.789999999</v>
      </c>
      <c r="H11" s="7">
        <f>SUM(H5:H10)</f>
        <v>24664037.220000003</v>
      </c>
    </row>
    <row r="15" spans="1:9" ht="21.75" customHeight="1" x14ac:dyDescent="0.2">
      <c r="A15" s="18" t="s">
        <v>63</v>
      </c>
      <c r="B15" s="18"/>
      <c r="C15" s="18"/>
      <c r="D15" s="18"/>
      <c r="E15" s="18"/>
      <c r="F15" s="18"/>
      <c r="G15" s="18"/>
      <c r="H15" s="18"/>
    </row>
    <row r="16" spans="1:9" ht="31.5" customHeight="1" x14ac:dyDescent="0.2">
      <c r="A16" s="19" t="s">
        <v>0</v>
      </c>
      <c r="B16" s="19" t="s">
        <v>1</v>
      </c>
      <c r="C16" s="19" t="s">
        <v>2</v>
      </c>
      <c r="D16" s="19" t="s">
        <v>3</v>
      </c>
      <c r="E16" s="19" t="s">
        <v>4</v>
      </c>
      <c r="F16" s="19" t="s">
        <v>32</v>
      </c>
      <c r="G16" s="22" t="s">
        <v>33</v>
      </c>
      <c r="H16" s="20" t="s">
        <v>34</v>
      </c>
      <c r="I16" s="12"/>
    </row>
    <row r="17" spans="1:9" ht="27.75" customHeight="1" x14ac:dyDescent="0.2">
      <c r="A17" s="19"/>
      <c r="B17" s="19"/>
      <c r="C17" s="19"/>
      <c r="D17" s="19"/>
      <c r="E17" s="19"/>
      <c r="F17" s="19"/>
      <c r="G17" s="23"/>
      <c r="H17" s="21"/>
      <c r="I17" s="12"/>
    </row>
    <row r="18" spans="1:9" ht="25.5" x14ac:dyDescent="0.2">
      <c r="A18" s="9" t="s">
        <v>5</v>
      </c>
      <c r="B18" s="13" t="s">
        <v>6</v>
      </c>
      <c r="C18" s="13" t="s">
        <v>7</v>
      </c>
      <c r="D18" s="13" t="s">
        <v>8</v>
      </c>
      <c r="E18" s="13" t="s">
        <v>9</v>
      </c>
      <c r="F18" s="14">
        <v>3345000</v>
      </c>
      <c r="G18" s="14">
        <v>2734471.54</v>
      </c>
      <c r="H18" s="14">
        <v>2187577.2400000002</v>
      </c>
    </row>
    <row r="19" spans="1:9" s="11" customFormat="1" ht="51" x14ac:dyDescent="0.2">
      <c r="A19" s="9" t="s">
        <v>10</v>
      </c>
      <c r="B19" s="13" t="s">
        <v>11</v>
      </c>
      <c r="C19" s="13" t="s">
        <v>12</v>
      </c>
      <c r="D19" s="13" t="s">
        <v>13</v>
      </c>
      <c r="E19" s="13" t="s">
        <v>28</v>
      </c>
      <c r="F19" s="14">
        <v>2460000</v>
      </c>
      <c r="G19" s="14">
        <v>2000000</v>
      </c>
      <c r="H19" s="14">
        <v>1600000</v>
      </c>
    </row>
    <row r="20" spans="1:9" ht="38.25" x14ac:dyDescent="0.2">
      <c r="A20" s="9" t="s">
        <v>14</v>
      </c>
      <c r="B20" s="13" t="s">
        <v>15</v>
      </c>
      <c r="C20" s="13" t="s">
        <v>12</v>
      </c>
      <c r="D20" s="13" t="s">
        <v>16</v>
      </c>
      <c r="E20" s="13" t="s">
        <v>17</v>
      </c>
      <c r="F20" s="14">
        <f>5600000+1288</f>
        <v>5601288</v>
      </c>
      <c r="G20" s="14">
        <v>5600000</v>
      </c>
      <c r="H20" s="14">
        <v>4480000</v>
      </c>
    </row>
    <row r="21" spans="1:9" ht="25.5" x14ac:dyDescent="0.2">
      <c r="A21" s="9" t="s">
        <v>35</v>
      </c>
      <c r="B21" s="13" t="s">
        <v>20</v>
      </c>
      <c r="C21" s="13" t="s">
        <v>18</v>
      </c>
      <c r="D21" s="13" t="s">
        <v>39</v>
      </c>
      <c r="E21" s="13" t="s">
        <v>38</v>
      </c>
      <c r="F21" s="14">
        <f xml:space="preserve"> 3252032.52+(3252032.52*0.23)</f>
        <v>3999999.9996000002</v>
      </c>
      <c r="G21" s="14">
        <v>3252032.52</v>
      </c>
      <c r="H21" s="14">
        <v>2601626.0159999998</v>
      </c>
    </row>
    <row r="22" spans="1:9" x14ac:dyDescent="0.2">
      <c r="A22" s="9" t="s">
        <v>29</v>
      </c>
      <c r="B22" s="13" t="s">
        <v>21</v>
      </c>
      <c r="C22" s="13" t="s">
        <v>18</v>
      </c>
      <c r="D22" s="13" t="s">
        <v>40</v>
      </c>
      <c r="E22" s="13" t="s">
        <v>36</v>
      </c>
      <c r="F22" s="14">
        <f xml:space="preserve"> 6000000+(6000000*0.23)</f>
        <v>7380000</v>
      </c>
      <c r="G22" s="14">
        <v>6000000</v>
      </c>
      <c r="H22" s="14">
        <v>4800000</v>
      </c>
    </row>
    <row r="23" spans="1:9" ht="25.5" x14ac:dyDescent="0.2">
      <c r="A23" s="9" t="s">
        <v>30</v>
      </c>
      <c r="B23" s="13" t="s">
        <v>22</v>
      </c>
      <c r="C23" s="13" t="s">
        <v>23</v>
      </c>
      <c r="D23" s="13" t="s">
        <v>24</v>
      </c>
      <c r="E23" s="13" t="s">
        <v>25</v>
      </c>
      <c r="F23" s="14">
        <v>29421940</v>
      </c>
      <c r="G23" s="14">
        <v>24050422.75</v>
      </c>
      <c r="H23" s="14">
        <v>19240338.199999999</v>
      </c>
    </row>
    <row r="24" spans="1:9" ht="38.25" x14ac:dyDescent="0.2">
      <c r="A24" s="9" t="s">
        <v>19</v>
      </c>
      <c r="B24" s="13" t="s">
        <v>26</v>
      </c>
      <c r="C24" s="13" t="s">
        <v>12</v>
      </c>
      <c r="D24" s="13" t="s">
        <v>37</v>
      </c>
      <c r="E24" s="13" t="s">
        <v>27</v>
      </c>
      <c r="F24" s="14">
        <f>1000000+(1000000*0.23)</f>
        <v>1230000</v>
      </c>
      <c r="G24" s="14">
        <v>1000000</v>
      </c>
      <c r="H24" s="14">
        <v>800000</v>
      </c>
    </row>
    <row r="25" spans="1:9" ht="22.5" customHeight="1" x14ac:dyDescent="0.2">
      <c r="A25" s="15"/>
      <c r="B25" s="13" t="s">
        <v>31</v>
      </c>
      <c r="C25" s="16"/>
      <c r="D25" s="13"/>
      <c r="E25" s="16"/>
      <c r="F25" s="17">
        <f t="shared" ref="F25:H25" si="1">SUM(F18:F24)</f>
        <v>53438227.999600001</v>
      </c>
      <c r="G25" s="17">
        <f t="shared" si="1"/>
        <v>44636926.810000002</v>
      </c>
      <c r="H25" s="17">
        <f t="shared" si="1"/>
        <v>35709541.456</v>
      </c>
    </row>
  </sheetData>
  <mergeCells count="18">
    <mergeCell ref="H16:H17"/>
    <mergeCell ref="A15:H15"/>
    <mergeCell ref="A16:A17"/>
    <mergeCell ref="B16:B17"/>
    <mergeCell ref="C16:C17"/>
    <mergeCell ref="D16:D17"/>
    <mergeCell ref="E16:E17"/>
    <mergeCell ref="F16:F17"/>
    <mergeCell ref="G16:G17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6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wariant.II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mbogusz</dc:creator>
  <cp:lastModifiedBy>bopar</cp:lastModifiedBy>
  <cp:lastPrinted>2018-03-15T14:27:54Z</cp:lastPrinted>
  <dcterms:created xsi:type="dcterms:W3CDTF">2016-02-22T10:26:31Z</dcterms:created>
  <dcterms:modified xsi:type="dcterms:W3CDTF">2018-03-21T12:48:14Z</dcterms:modified>
</cp:coreProperties>
</file>